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internal.vic.gov.au\DHHS\HomeDirs6\soco1501\Desktop\VicTAG tool website update\"/>
    </mc:Choice>
  </mc:AlternateContent>
  <bookViews>
    <workbookView xWindow="-120" yWindow="-120" windowWidth="25440" windowHeight="15390" activeTab="1"/>
  </bookViews>
  <sheets>
    <sheet name="Data Input" sheetId="1" r:id="rId2"/>
    <sheet name="Instructions for use" sheetId="2" r:id="rId3"/>
    <sheet name="Data for Analysis" sheetId="3" r:id="rId4"/>
    <sheet name="Data Analysis" sheetId="4" r:id="rId5"/>
    <sheet name="Excluded terms" sheetId="5" r:id="rId6"/>
    <sheet name="Data for Tumour Stream Review" sheetId="6" r:id="rId7"/>
  </sheets>
  <definedNames>
    <definedName name="EXCLUSION">'Excluded terms'!$A$4:$A$100</definedName>
    <definedName name="Extract" localSheetId="5">'Data for Tumour Stream Review'!$A$1:$AC$1</definedName>
  </definedNames>
  <calcPr calcId="191029"/>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<sst xmlns="http://schemas.openxmlformats.org/spreadsheetml/2006/main" count="192" uniqueCount="128">
  <si>
    <t xml:space="preserve">Regimen Name	 </t>
  </si>
  <si>
    <t>Version</t>
  </si>
  <si>
    <t>Summary &amp; Desc</t>
  </si>
  <si>
    <t>Adm Start</t>
  </si>
  <si>
    <t>BHS UR#</t>
  </si>
  <si>
    <t>Patient Name</t>
  </si>
  <si>
    <t>Ordered By</t>
  </si>
  <si>
    <t>Dose Calc</t>
  </si>
  <si>
    <t>Detail Rx Regimen</t>
  </si>
  <si>
    <t>CT</t>
  </si>
  <si>
    <t>Agent</t>
  </si>
  <si>
    <t>Agent Class</t>
  </si>
  <si>
    <t>Status</t>
  </si>
  <si>
    <t>Prev Dose</t>
  </si>
  <si>
    <t>Dose pct</t>
  </si>
  <si>
    <t>Dose</t>
  </si>
  <si>
    <t>Reason</t>
  </si>
  <si>
    <t>Intent</t>
  </si>
  <si>
    <t>Line</t>
  </si>
  <si>
    <t>Cycle</t>
  </si>
  <si>
    <t>Day</t>
  </si>
  <si>
    <t>Loratadine</t>
  </si>
  <si>
    <t>Ondansetron</t>
  </si>
  <si>
    <t>Hydrocortisone</t>
  </si>
  <si>
    <t>Colecalciferol</t>
  </si>
  <si>
    <t>Glucose 5%</t>
  </si>
  <si>
    <t>Paracetamol</t>
  </si>
  <si>
    <t>Pegfilgrastim</t>
  </si>
  <si>
    <t>Allopurinol</t>
  </si>
  <si>
    <t>Lipegfilgrastim</t>
  </si>
  <si>
    <t>Filgrastim</t>
  </si>
  <si>
    <t>Supportive medications for exclusion</t>
  </si>
  <si>
    <t>Palonosetron</t>
  </si>
  <si>
    <t>Tropisetron</t>
  </si>
  <si>
    <t>Granisetron</t>
  </si>
  <si>
    <t>G-CSF</t>
  </si>
  <si>
    <t>GCSF</t>
  </si>
  <si>
    <t>Aprepitant</t>
  </si>
  <si>
    <t>Netupitant</t>
  </si>
  <si>
    <t>Metoclopramide</t>
  </si>
  <si>
    <t>Prochlorperazine</t>
  </si>
  <si>
    <t>Oxycodone</t>
  </si>
  <si>
    <t>Adrenaline</t>
  </si>
  <si>
    <t>Epinephrine</t>
  </si>
  <si>
    <t>Haloperidol</t>
  </si>
  <si>
    <t>Atropine</t>
  </si>
  <si>
    <t>Lorazepam</t>
  </si>
  <si>
    <t>Promethazine</t>
  </si>
  <si>
    <t>Ranitidine</t>
  </si>
  <si>
    <t>Cetirizine</t>
  </si>
  <si>
    <t>Domperidone</t>
  </si>
  <si>
    <t>Fosaprepitant</t>
  </si>
  <si>
    <t>Cyclizine</t>
  </si>
  <si>
    <t>Total Entries</t>
  </si>
  <si>
    <t>% variations excluded for supportive care</t>
  </si>
  <si>
    <t>Excluded drugs</t>
  </si>
  <si>
    <t>% cycle 1 variations</t>
  </si>
  <si>
    <t>% Tool detected eligible variations</t>
  </si>
  <si>
    <t>% manually removed variations (of detected)</t>
  </si>
  <si>
    <t>Manually Excluded</t>
  </si>
  <si>
    <t>% sent variations compared to reported</t>
  </si>
  <si>
    <t>Reviewed for sending to Tumour Stream Meeting</t>
  </si>
  <si>
    <t>To put data into the tool:</t>
  </si>
  <si>
    <t>You may need to enable macros (typically a bar just underneath the formula bar)</t>
  </si>
  <si>
    <t>Please note this filtering process is not dynamic (i.e. if you change anything on the "Input data" tab, you will need to rerun this process to refill the "Data for Tumour Stream RV" sheet)</t>
  </si>
  <si>
    <t>"Data in Tumour Stream RV" can now be disseminated or copied to another file and disseminated</t>
  </si>
  <si>
    <t>To reset the tool for further data:</t>
  </si>
  <si>
    <t>This process will:</t>
  </si>
  <si>
    <t>Delete columns A-H in "Input Data"</t>
  </si>
  <si>
    <t>Delete any information typed into Column L (apart from the header)</t>
  </si>
  <si>
    <t>Delete calculations downwards of row 2</t>
  </si>
  <si>
    <t>To add extra terms for exclusion</t>
  </si>
  <si>
    <t>Do not leave an empty slot - if you want to remove one, type Palonosetron into the slot, otherwise the tool will exclude every entry (since they all contain "")</t>
  </si>
  <si>
    <t>(Do NOT touch the "Palonosetron" entry in Row 4!)</t>
  </si>
  <si>
    <t>Variation threshold</t>
  </si>
  <si>
    <t>(as a percentage)</t>
  </si>
  <si>
    <t>All cycles</t>
  </si>
  <si>
    <t xml:space="preserve">Cycle 1 </t>
  </si>
  <si>
    <t>Significant Variations</t>
  </si>
  <si>
    <t>Excluded medication</t>
  </si>
  <si>
    <t>Analyse?</t>
  </si>
  <si>
    <t>DC/Error</t>
  </si>
  <si>
    <t>Cycle1</t>
  </si>
  <si>
    <t>Vitamin</t>
  </si>
  <si>
    <t>Zoledronic</t>
  </si>
  <si>
    <t>Immunoglobulin</t>
  </si>
  <si>
    <t>Citrate</t>
  </si>
  <si>
    <t>Heparin</t>
  </si>
  <si>
    <t>Minocycline</t>
  </si>
  <si>
    <t>Sodium Chloride</t>
  </si>
  <si>
    <t>Degarelix</t>
  </si>
  <si>
    <t>Manual Exclude</t>
  </si>
  <si>
    <t>Cycle 1 Exclusions</t>
  </si>
  <si>
    <t>For discussion</t>
  </si>
  <si>
    <t>Eligible for manual review</t>
  </si>
  <si>
    <t>Significant variations</t>
  </si>
  <si>
    <t>Include</t>
  </si>
  <si>
    <t>Once variations have been manually evaluated for inclusion, run the below macro to generate the "Data for Tumour Stream Review" tab ready for dissemination for discussion</t>
  </si>
  <si>
    <t>Evaluate each entry and type anything (E.g. "Y") into the manually excluded column (AA) if the entry should be excluded from going to the Tumour Stream Review (e.g. if the variation was clinically insignificant or evidence based)</t>
  </si>
  <si>
    <t>Parameters:</t>
  </si>
  <si>
    <t>Process Explanation:</t>
  </si>
  <si>
    <t>Analyse Data and Formula Extension</t>
  </si>
  <si>
    <t>In the "Data for Analysis" tab, evaluate each entry and type anything (E.g. "Y") into the manually excluded column (L) if the entry should be excluded from going to the Tumour Stream Review (e.g. if the variation was a small rounding  and does not need tumour stream review)</t>
  </si>
  <si>
    <t>The "Filter Data for Tumour Stream Review" macro populates the "Data for Tumour Stream RV" worksheet with calculations appropriately and then filters for variations which meet the inclusion criteria</t>
  </si>
  <si>
    <t>Evaluate each entry and type anything (E.g. "Y") into the manually excluded column (L) if the entry should be excluded from going to the Tumour Stream Review (e.g. if the variation was a small rounding  and does not need tumour stream review)</t>
  </si>
  <si>
    <t>Run the "Filter Data for Tumour Stream Review" macro</t>
  </si>
  <si>
    <t>This will transfer all of the variations still flagged for review to the "Data for Tumour Stream RV"" worksheet for ease of copying/access (removes the excess data to make it clear cut)</t>
  </si>
  <si>
    <t>Please note this filtering process is not dynamic (i.e. if you change anything on the "Data for Analysis" tab, you will need to rerun this process to refill the "Data for Tumour Stream RV" sheet)</t>
  </si>
  <si>
    <t>Worksheet updated</t>
  </si>
  <si>
    <t>Changes</t>
  </si>
  <si>
    <t>Do this by selecting all the data in the output report from the ARIA created CSV file and copy it over to the "Data Input" worksheet</t>
  </si>
  <si>
    <t>Instructions and parameters:</t>
  </si>
  <si>
    <t xml:space="preserve">Copy entire contents of ARIA Variation Report into worksheet named "Data Input" </t>
  </si>
  <si>
    <t>Run "Process Data ready for manual evaluation" macro</t>
  </si>
  <si>
    <t>Version 1.0 published</t>
  </si>
  <si>
    <t>If you change parameters, you will need to re-run this macro (will filter for appropriate results) automatically</t>
  </si>
  <si>
    <t>This macro populates the "Data for Analysis " worksheet with  data and calculations and then filters for variations which meet the automatic inclusion criteria</t>
  </si>
  <si>
    <t>Copy and paste data from ARIA Variation Report into "Data Input" worksheet</t>
  </si>
  <si>
    <t>Replace one of the terms in the "Excluded terms" sheet that say Palonosetron</t>
  </si>
  <si>
    <t>N</t>
  </si>
  <si>
    <t>Discontinued</t>
  </si>
  <si>
    <t>Dexamethasone</t>
  </si>
  <si>
    <t>Refractory Met.Prosate - CARBOplatin [AUC2] D1,8,15 every 28 days</t>
  </si>
  <si>
    <t xml:space="preserve"> Carboplatin 2 AUC -  Day 1,8 &amp; 15 every 28 days x 6 cyclesIndications: BRCA1 and BRCA2 mutation positive prostate cancer1. Asian J Androl. 2012 May; 14(3): 409–414.2. Eur J CAncer. 1993;</t>
  </si>
  <si>
    <t>Bhaumik Shah</t>
  </si>
  <si>
    <t>CARBO[AUC2]wkly</t>
  </si>
  <si>
    <t>Age = 59 yrsGender = MaleHeight (actual) = 167.0 cms Collected: 31/May/2019Weight (actual) = 92.9 kg *L* Collected: 10/May/2019Weight (ideal) = 63.22 kg Collected: 10/May/2019BSA (derived) (Dubois) = 2.01 m2 Collected: 10/May/2019	Weight used for BSA = Actual---------------------------------------------------------------------------------------------Creatine Serum = 73.0 umol/L Collected: 15/Mar/2019GFR (Cockcroft and Gault) = 125.06 mL/minute Collected: 15/Mar/2019	Weight used for GFR = 92.9 kg	Creatinine Clearance used for GFR = Estimated	Use Actual Weight</t>
  </si>
  <si>
    <t>Jun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</si>
</sst>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4">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
        <bgColor indexed="64"/>
      </patternFill>
    </fill>
    <fill>
      <patternFill patternType="solid">
        <fgColor theme="4" tint="0.599990010261536"/>
        <bgColor indexed="64"/>
      </patternFill>
    </fill>
    <fill>
      <patternFill patternType="solid">
        <fgColor theme="4" tint="0.399980008602142"/>
        <bgColor indexed="64"/>
      </patternFill>
    </fill>
    <fill>
      <patternFill patternType="solid">
        <fgColor theme="5"/>
        <bgColor indexed="64"/>
      </patternFill>
    </fill>
    <fill>
      <patternFill patternType="solid">
        <fgColor theme="5" tint="0.799979984760284"/>
        <bgColor indexed="64"/>
      </patternFill>
    </fill>
    <fill>
      <patternFill patternType="solid">
        <fgColor theme="5" tint="0.599990010261536"/>
        <bgColor indexed="64"/>
      </patternFill>
    </fill>
    <fill>
      <patternFill patternType="solid">
        <fgColor theme="5" tint="0.399980008602142"/>
        <bgColor indexed="64"/>
      </patternFill>
    </fill>
    <fill>
      <patternFill patternType="solid">
        <fgColor theme="6"/>
        <bgColor indexed="64"/>
      </patternFill>
    </fill>
    <fill>
      <patternFill patternType="solid">
        <fgColor theme="6" tint="0.799979984760284"/>
        <bgColor indexed="64"/>
      </patternFill>
    </fill>
    <fill>
      <patternFill patternType="solid">
        <fgColor theme="6" tint="0.599990010261536"/>
        <bgColor indexed="64"/>
      </patternFill>
    </fill>
    <fill>
      <patternFill patternType="solid">
        <fgColor theme="6" tint="0.399980008602142"/>
        <bgColor indexed="64"/>
      </patternFill>
    </fill>
    <fill>
      <patternFill patternType="solid">
        <fgColor theme="7"/>
        <bgColor indexed="64"/>
      </patternFill>
    </fill>
    <fill>
      <patternFill patternType="solid">
        <fgColor theme="7" tint="0.799979984760284"/>
        <bgColor indexed="64"/>
      </patternFill>
    </fill>
    <fill>
      <patternFill patternType="solid">
        <fgColor theme="7" tint="0.599990010261536"/>
        <bgColor indexed="64"/>
      </patternFill>
    </fill>
    <fill>
      <patternFill patternType="solid">
        <fgColor theme="7" tint="0.399980008602142"/>
        <bgColor indexed="64"/>
      </patternFill>
    </fill>
    <fill>
      <patternFill patternType="solid">
        <fgColor theme="8"/>
        <bgColor indexed="64"/>
      </patternFill>
    </fill>
    <fill>
      <patternFill patternType="solid">
        <fgColor theme="8" tint="0.799979984760284"/>
        <bgColor indexed="64"/>
      </patternFill>
    </fill>
    <fill>
      <patternFill patternType="solid">
        <fgColor theme="8" tint="0.599990010261536"/>
        <bgColor indexed="64"/>
      </patternFill>
    </fill>
    <fill>
      <patternFill patternType="solid">
        <fgColor theme="8" tint="0.399980008602142"/>
        <bgColor indexed="64"/>
      </patternFill>
    </fill>
    <fill>
      <patternFill patternType="solid">
        <fgColor theme="9"/>
        <bgColor indexed="64"/>
      </patternFill>
    </fill>
    <fill>
      <patternFill patternType="solid">
        <fgColor theme="9" tint="0.799979984760284"/>
        <bgColor indexed="64"/>
      </patternFill>
    </fill>
    <fill>
      <patternFill patternType="solid">
        <fgColor theme="9" tint="0.599990010261536"/>
        <bgColor indexed="64"/>
      </patternFill>
    </fill>
    <fill>
      <patternFill patternType="solid">
        <fgColor theme="9" tint="0.399980008602142"/>
        <bgColor indexed="64"/>
      </patternFill>
    </fill>
    <fill>
      <patternFill patternType="solid">
        <fgColor theme="0" tint="-0.0499799996614456"/>
        <bgColor indexed="64"/>
      </patternFill>
    </fill>
  </fills>
  <borders count="10">
    <border>
      <left/>
      <right/>
      <top/>
      <bottom/>
      <diagonal/>
    </border>
    <border>
      <left/>
      <right/>
      <top/>
      <bottom style="thick">
        <color theme="4"/>
      </bottom>
    </border>
    <border>
      <left/>
      <right/>
      <top/>
      <bottom style="thick">
        <color theme="4" tint="0.499980002641678"/>
      </bottom>
    </border>
    <border>
      <left/>
      <right/>
      <top/>
      <bottom style="medium">
        <color theme="4" tint="0.39998000860214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8">
    <xf numFmtId="0" fontId="0" fillId="0" borderId="0" xfId="0"/>
    <xf numFmtId="3" fontId="0" fillId="0" borderId="0" xfId="0" applyNumberFormat="1"/>
    <xf numFmtId="0" fontId="0" fillId="0" borderId="0" xfId="0" applyAlignment="1">
      <alignment horizontal="left" vertical="center" indent="1"/>
    </xf>
    <xf numFmtId="164" fontId="0" fillId="0" borderId="0" xfId="0" applyNumberFormat="1"/>
    <xf numFmtId="0" fontId="0" fillId="0" borderId="0" xfId="0" applyProtection="1">
      <protection/>
    </xf>
    <xf numFmtId="0" fontId="0" fillId="33" borderId="0" xfId="0" applyFill="1"/>
    <xf numFmtId="0" fontId="16" fillId="0" borderId="0" xfId="0" applyFont="1"/>
    <xf numFmtId="14" fontId="0" fillId="0" borderId="0" xfId="0" applyNumberFormat="1"/>
  </cellXfs>
  <cellStyles count="47">
    <cellStyle name="Normal" xfId="0" builtinId="0"/>
    <cellStyle name="Percent" xfId="15" builtinId="5"/>
    <cellStyle name="Currency" xfId="16" builtinId="4"/>
    <cellStyle name="Currency [0]" xfId="17" builtinId="7"/>
    <cellStyle name="Comma" xfId="18" builtinId="3"/>
    <cellStyle name="Comma [0]" xfId="19" builtinId="6"/>
    <cellStyle name="Title" xfId="20" builtinId="15"/>
    <cellStyle name="Heading 1" xfId="21" builtinId="16"/>
    <cellStyle name="Heading 2" xfId="22" builtinId="17"/>
    <cellStyle name="Heading 3" xfId="23" builtinId="18"/>
    <cellStyle name="Heading 4" xfId="24" builtinId="19"/>
    <cellStyle name="Good" xfId="25" builtinId="26"/>
    <cellStyle name="Bad" xfId="26" builtinId="27"/>
    <cellStyle name="Neutral" xfId="27" builtinId="28"/>
    <cellStyle name="Input" xfId="28" builtinId="20"/>
    <cellStyle name="Output" xfId="29" builtinId="21"/>
    <cellStyle name="Calculation" xfId="30" builtinId="22"/>
    <cellStyle name="Linked Cell" xfId="31" builtinId="24"/>
    <cellStyle name="Check Cell" xfId="32" builtinId="23"/>
    <cellStyle name="Warning Text" xfId="33" builtinId="11"/>
    <cellStyle name="Note" xfId="34" builtinId="10"/>
    <cellStyle name="Explanatory Text" xfId="35" builtinId="53"/>
    <cellStyle name="Total" xfId="36" builtinId="25"/>
    <cellStyle name="Accent1" xfId="37" builtinId="29"/>
    <cellStyle name="20% - Accent1" xfId="38" builtinId="30"/>
    <cellStyle name="40% - Accent1" xfId="39" builtinId="31"/>
    <cellStyle name="60% - Accent1" xfId="40" builtinId="32"/>
    <cellStyle name="Accent2" xfId="41" builtinId="33"/>
    <cellStyle name="20% - Accent2" xfId="42" builtinId="34"/>
    <cellStyle name="40% - Accent2" xfId="43" builtinId="35"/>
    <cellStyle name="60% - Accent2" xfId="44" builtinId="36"/>
    <cellStyle name="Accent3" xfId="45" builtinId="37"/>
    <cellStyle name="20% - Accent3" xfId="46" builtinId="38"/>
    <cellStyle name="40% - Accent3" xfId="47" builtinId="39"/>
    <cellStyle name="60% - Accent3" xfId="48" builtinId="40"/>
    <cellStyle name="Accent4" xfId="49" builtinId="41"/>
    <cellStyle name="20% - Accent4" xfId="50" builtinId="42"/>
    <cellStyle name="40% - Accent4" xfId="51" builtinId="43"/>
    <cellStyle name="60% - Accent4" xfId="52" builtinId="44"/>
    <cellStyle name="Accent5" xfId="53" builtinId="45"/>
    <cellStyle name="20% - Accent5" xfId="54" builtinId="46"/>
    <cellStyle name="40% - Accent5" xfId="55" builtinId="47"/>
    <cellStyle name="60% - Accent5" xfId="56" builtinId="48"/>
    <cellStyle name="Accent6" xfId="57" builtinId="49"/>
    <cellStyle name="20% - Accent6" xfId="58" builtinId="50"/>
    <cellStyle name="40% - Accent6" xfId="59" builtinId="51"/>
    <cellStyle name="60% - Accent6" xfId="60"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sharedStrings" Target="sharedStrings.xml" /><Relationship Id="rId1" Type="http://schemas.openxmlformats.org/officeDocument/2006/relationships/theme" Target="theme/theme1.xml" /><Relationship Id="rId8" Type="http://schemas.openxmlformats.org/officeDocument/2006/relationships/styles" Target="styles.xml" /><Relationship Id="rId6" Type="http://schemas.openxmlformats.org/officeDocument/2006/relationships/worksheet" Target="worksheets/sheet5.xml" /><Relationship Id="rId7" Type="http://schemas.openxmlformats.org/officeDocument/2006/relationships/worksheet" Target="worksheets/sheet6.xml" /><Relationship Id="rId10" Type="http://schemas.openxmlformats.org/officeDocument/2006/relationships/calcChain" Target="calcChain.xml" /><Relationship Id="rId5" Type="http://schemas.openxmlformats.org/officeDocument/2006/relationships/worksheet" Target="worksheets/sheet4.xml" /></Relationships>
</file>

<file path=xl/ctrProps/ctrProp1.xml><?xml version="1.0" encoding="utf-8"?>
<formControlPr xmlns="http://schemas.microsoft.com/office/spreadsheetml/2009/9/main" objectType="Button" lockText="1"/>
</file>

<file path=xl/ctrProps/ctrProp2.xml><?xml version="1.0" encoding="utf-8"?>
<formControlPr xmlns="http://schemas.microsoft.com/office/spreadsheetml/2009/9/main" objectType="Button" lockText="1"/>
</file>

<file path=xl/ctrProps/ctr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dr:from>
          <xdr:col>0</xdr:col>
          <xdr:colOff>590550</xdr:colOff>
          <xdr:row>8</xdr:row>
          <xdr:rowOff>180975</xdr:rowOff>
        </xdr:from>
        <xdr:to>
          <xdr:col>5</xdr:col>
          <xdr:colOff>257175</xdr:colOff>
          <xdr:row>11</xdr:row>
          <xdr:rowOff>19050</xdr:rowOff>
        </xdr:to>
        <xdr:sp macro="[0]!Copyformulas" fLocksText="0">
          <xdr:nvSpPr>
            <xdr:cNvPr id="1034" name="Button 10" hidden="1">
              <a:extLst>
                <a:ext uri="{63B3BB69-23CF-44E3-9099-C40C66FF867C}">
                  <a14:compatExt spid="_x0000_s1034"/>
                </a:ext>
              </a:extLst>
            </xdr:cNvPr>
            <xdr:cNvSpPr>
              <a:spLocks noRot="1"/>
            </xdr:cNvSpPr>
          </xdr:nvSpPr>
          <xdr:spPr>
            <a:xfrm>
              <a:off x="590550" y="1704975"/>
              <a:ext cx="2819400" cy="409575"/>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1. Process Data ready for manual evaluation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600075</xdr:colOff>
          <xdr:row>16</xdr:row>
          <xdr:rowOff>28575</xdr:rowOff>
        </xdr:from>
        <xdr:to>
          <xdr:col>5</xdr:col>
          <xdr:colOff>66675</xdr:colOff>
          <xdr:row>18</xdr:row>
          <xdr:rowOff>9525</xdr:rowOff>
        </xdr:to>
        <xdr:sp macro="[0]!TumourStreamReview" fLocksText="0">
          <xdr:nvSpPr>
            <xdr:cNvPr id="1035" name="Button 11" hidden="1">
              <a:extLst>
                <a:ext uri="{63B3BB69-23CF-44E3-9099-C40C66FF867C}">
                  <a14:compatExt spid="_x0000_s1035"/>
                </a:ext>
              </a:extLst>
            </xdr:cNvPr>
            <xdr:cNvSpPr>
              <a:spLocks noRot="1"/>
            </xdr:cNvSpPr>
          </xdr:nvSpPr>
          <xdr:spPr>
            <a:xfrm>
              <a:off x="600075" y="3076575"/>
              <a:ext cx="2619375" cy="361950"/>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2. Filter Data for Tumour Stream Review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180975</xdr:rowOff>
        </xdr:from>
        <xdr:to>
          <xdr:col>4</xdr:col>
          <xdr:colOff>590550</xdr:colOff>
          <xdr:row>26</xdr:row>
          <xdr:rowOff>28575</xdr:rowOff>
        </xdr:to>
        <xdr:sp macro="[0]!Resetv2" fLocksText="0">
          <xdr:nvSpPr>
            <xdr:cNvPr id="1036" name="Button 12" hidden="1">
              <a:extLst>
                <a:ext uri="{63B3BB69-23CF-44E3-9099-C40C66FF867C}">
                  <a14:compatExt spid="_x0000_s1036"/>
                </a:ext>
              </a:extLst>
            </xdr:cNvPr>
            <xdr:cNvSpPr>
              <a:spLocks noRot="1"/>
            </xdr:cNvSpPr>
          </xdr:nvSpPr>
          <xdr:spPr>
            <a:xfrm>
              <a:off x="619125" y="4562475"/>
              <a:ext cx="2514600" cy="419100"/>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Reset Worksheet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3" Type="http://schemas.openxmlformats.org/officeDocument/2006/relationships/ctrlProp" Target="../ctrProps/ctrProp3.xml" /><Relationship Id="rId4" Type="http://schemas.openxmlformats.org/officeDocument/2006/relationships/drawing" Target="../drawings/drawing1.xml" /><Relationship Id="rId2" Type="http://schemas.openxmlformats.org/officeDocument/2006/relationships/ctrlProp" Target="../ctrProps/ctrProp2.xml" /><Relationship Id="rId1" Type="http://schemas.openxmlformats.org/officeDocument/2006/relationships/ctrlProp" Target="../ctrProps/ctrProp1.xml" /><Relationship Id="rId6" Type="http://schemas.openxmlformats.org/officeDocument/2006/relationships/printerSettings" Target="../printerSettings/printerSettings1.bin"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codeName="Sheet1"/>
  <dimension ref="AO3:AO4768"/>
  <sheetViews>
    <sheetView workbookViewId="0" topLeftCell="AH49">
      <selection pane="topLeft" activeCell="AI21" sqref="AI21"/>
    </sheetView>
  </sheetViews>
  <sheetFormatPr defaultRowHeight="15"/>
  <sheetData>
    <row r="3" spans="41:41" ht="15">
      <c r="AO3" s="1"/>
    </row>
    <row r="19" spans="41:41" ht="15">
      <c r="AO19" s="1"/>
    </row>
    <row r="20" spans="41:41" ht="15">
      <c r="AO20" s="1"/>
    </row>
    <row r="24" spans="41:41" ht="15">
      <c r="AO24" s="1"/>
    </row>
    <row r="86" spans="41:41" ht="15">
      <c r="AO86" s="1"/>
    </row>
    <row r="87" spans="41:41" ht="15">
      <c r="AO87" s="1"/>
    </row>
    <row r="88" spans="41:41" ht="15">
      <c r="AO88" s="1"/>
    </row>
    <row r="101" spans="41:41" ht="15">
      <c r="AO101" s="1"/>
    </row>
    <row r="154" spans="41:41" ht="15">
      <c r="AO154" s="1"/>
    </row>
    <row r="163" spans="41:41" ht="15">
      <c r="AO163" s="1"/>
    </row>
    <row r="221" spans="41:41" ht="15">
      <c r="AO221" s="1"/>
    </row>
    <row r="224" spans="41:41" ht="15">
      <c r="AO224" s="1"/>
    </row>
    <row r="257" spans="41:41" ht="15">
      <c r="AO257" s="1"/>
    </row>
    <row r="263" spans="41:41" ht="15">
      <c r="AO263" s="1"/>
    </row>
    <row r="264" spans="41:41" ht="15">
      <c r="AO264" s="1"/>
    </row>
    <row r="296" spans="41:41" ht="15">
      <c r="AO296" s="1"/>
    </row>
    <row r="308" spans="41:41" ht="15">
      <c r="AO308" s="1"/>
    </row>
    <row r="309" spans="41:41" ht="15">
      <c r="AO309" s="1"/>
    </row>
    <row r="310" spans="41:41" ht="15">
      <c r="AO310" s="1"/>
    </row>
    <row r="321" spans="41:41" ht="15">
      <c r="AO321" s="1"/>
    </row>
    <row r="326" spans="41:41" ht="15">
      <c r="AO326" s="1"/>
    </row>
    <row r="327" spans="41:41" ht="15">
      <c r="AO327" s="1"/>
    </row>
    <row r="337" spans="41:41" ht="15">
      <c r="AO337" s="1"/>
    </row>
    <row r="364" spans="41:41" ht="15">
      <c r="AO364" s="1"/>
    </row>
    <row r="365" spans="41:41" ht="15">
      <c r="AO365" s="1"/>
    </row>
    <row r="404" spans="41:41" ht="15">
      <c r="AO404" s="1"/>
    </row>
    <row r="405" spans="41:41" ht="15">
      <c r="AO405" s="1"/>
    </row>
    <row r="422" spans="41:41" ht="15">
      <c r="AO422" s="1"/>
    </row>
    <row r="453" spans="41:41" ht="15">
      <c r="AO453" s="1"/>
    </row>
    <row r="455" spans="41:41" ht="15">
      <c r="AO455" s="1"/>
    </row>
    <row r="467" spans="41:41" ht="15">
      <c r="AO467" s="1"/>
    </row>
    <row r="468" spans="41:41" ht="15">
      <c r="AO468" s="1"/>
    </row>
    <row r="480" spans="41:41" ht="15">
      <c r="AO480" s="1"/>
    </row>
    <row r="505" spans="41:41" ht="15">
      <c r="AO505" s="1"/>
    </row>
    <row r="516" spans="41:41" ht="15">
      <c r="AO516" s="1"/>
    </row>
    <row r="559" spans="41:41" ht="15">
      <c r="AO559" s="1"/>
    </row>
    <row r="562" spans="41:41" ht="15">
      <c r="AO562" s="1"/>
    </row>
    <row r="573" spans="41:41" ht="15">
      <c r="AO573" s="1"/>
    </row>
    <row r="581" spans="41:41" ht="15">
      <c r="AO581" s="1"/>
    </row>
    <row r="619" spans="41:41" ht="15">
      <c r="AO619" s="1"/>
    </row>
    <row r="661" spans="41:41" ht="15">
      <c r="AO661" s="1"/>
    </row>
    <row r="680" spans="41:41" ht="15">
      <c r="AO680" s="1"/>
    </row>
    <row r="699" spans="41:41" ht="15">
      <c r="AO699" s="1"/>
    </row>
    <row r="703" spans="41:41" ht="15">
      <c r="AO703" s="1"/>
    </row>
    <row r="707" spans="41:41" ht="15">
      <c r="AO707" s="1"/>
    </row>
    <row r="708" spans="41:41" ht="15">
      <c r="AO708" s="1"/>
    </row>
    <row r="709" spans="41:41" ht="15">
      <c r="AO709" s="1"/>
    </row>
    <row r="715" spans="41:41" ht="15">
      <c r="AO715" s="1"/>
    </row>
    <row r="753" spans="41:41" ht="15">
      <c r="AO753" s="1"/>
    </row>
    <row r="788" spans="41:41" ht="15">
      <c r="AO788" s="1"/>
    </row>
    <row r="802" spans="41:41" ht="15">
      <c r="AO802" s="1"/>
    </row>
    <row r="806" spans="41:41" ht="15">
      <c r="AO806" s="1"/>
    </row>
    <row r="807" spans="41:41" ht="15">
      <c r="AO807" s="1"/>
    </row>
    <row r="833" spans="41:41" ht="15">
      <c r="AO833" s="1"/>
    </row>
    <row r="836" spans="41:41" ht="15">
      <c r="AO836" s="1"/>
    </row>
    <row r="844" spans="41:41" ht="15">
      <c r="AO844" s="1"/>
    </row>
    <row r="851" spans="41:41" ht="15">
      <c r="AO851" s="1"/>
    </row>
    <row r="857" spans="41:41" ht="15">
      <c r="AO857" s="1"/>
    </row>
    <row r="862" spans="41:41" ht="15">
      <c r="AO862" s="1"/>
    </row>
    <row r="881" spans="41:41" ht="15">
      <c r="AO881" s="1"/>
    </row>
    <row r="882" spans="41:41" ht="15">
      <c r="AO882" s="1"/>
    </row>
    <row r="896" spans="41:41" ht="15">
      <c r="AO896" s="1"/>
    </row>
    <row r="900" spans="41:41" ht="15">
      <c r="AO900" s="1"/>
    </row>
    <row r="929" spans="41:41" ht="15">
      <c r="AO929" s="1"/>
    </row>
    <row r="930" spans="41:41" ht="15">
      <c r="AO930" s="1"/>
    </row>
    <row r="951" spans="41:41" ht="15">
      <c r="AO951" s="1"/>
    </row>
    <row r="953" spans="41:41" ht="15">
      <c r="AO953" s="1"/>
    </row>
    <row r="968" spans="41:41" ht="15">
      <c r="AO968" s="1"/>
    </row>
    <row r="974" spans="41:41" ht="15">
      <c r="AO974" s="1"/>
    </row>
    <row r="975" spans="41:41" ht="15">
      <c r="AO975" s="1"/>
    </row>
    <row r="995" spans="41:41" ht="15">
      <c r="AO995" s="1"/>
    </row>
    <row r="1002" spans="41:41" ht="15">
      <c r="AO1002" s="1"/>
    </row>
    <row r="1015" spans="41:41" ht="15">
      <c r="AO1015" s="1"/>
    </row>
    <row r="1020" spans="41:41" ht="15">
      <c r="AO1020" s="1"/>
    </row>
    <row r="1025" spans="41:41" ht="15">
      <c r="AO1025" s="1"/>
    </row>
    <row r="1049" spans="41:41" ht="15">
      <c r="AO1049" s="1"/>
    </row>
    <row r="1050" spans="41:41" ht="15">
      <c r="AO1050" s="1"/>
    </row>
    <row r="1051" spans="41:41" ht="15">
      <c r="AO1051" s="1"/>
    </row>
    <row r="1069" spans="41:41" ht="15">
      <c r="AO1069" s="1"/>
    </row>
    <row r="1073" spans="41:41" ht="15">
      <c r="AO1073" s="1"/>
    </row>
    <row r="1074" spans="41:41" ht="15">
      <c r="AO1074" s="1"/>
    </row>
    <row r="1085" spans="41:41" ht="15">
      <c r="AO1085" s="1"/>
    </row>
    <row r="1091" spans="41:41" ht="15">
      <c r="AO1091" s="1"/>
    </row>
    <row r="1092" spans="41:41" ht="15">
      <c r="AO1092" s="1"/>
    </row>
    <row r="1097" spans="41:41" ht="15">
      <c r="AO1097" s="1"/>
    </row>
    <row r="1098" spans="41:41" ht="15">
      <c r="AO1098" s="1"/>
    </row>
    <row r="1099" spans="41:41" ht="15">
      <c r="AO1099" s="1"/>
    </row>
    <row r="1104" spans="41:41" ht="15">
      <c r="AO1104" s="1"/>
    </row>
    <row r="1105" spans="41:41" ht="15">
      <c r="AO1105" s="1"/>
    </row>
    <row r="1129" spans="41:41" ht="15">
      <c r="AO1129" s="1"/>
    </row>
    <row r="1130" spans="41:41" ht="15">
      <c r="AO1130" s="1"/>
    </row>
    <row r="1148" spans="41:41" ht="15">
      <c r="AO1148" s="1"/>
    </row>
    <row r="1149" spans="41:41" ht="15">
      <c r="AO1149" s="1"/>
    </row>
    <row r="1150" spans="41:41" ht="15">
      <c r="AO1150" s="1"/>
    </row>
    <row r="1151" spans="41:41" ht="15">
      <c r="AO1151" s="1"/>
    </row>
    <row r="1164" spans="41:41" ht="15">
      <c r="AO1164" s="1"/>
    </row>
    <row r="1170" spans="41:41" ht="15">
      <c r="AO1170" s="1"/>
    </row>
    <row r="1177" spans="41:41" ht="15">
      <c r="AO1177" s="1"/>
    </row>
    <row r="1209" spans="41:41" ht="15">
      <c r="AO1209" s="1"/>
    </row>
    <row r="1210" spans="41:41" ht="15">
      <c r="AO1210" s="1"/>
    </row>
    <row r="1239" spans="41:41" ht="15">
      <c r="AO1239" s="1"/>
    </row>
    <row r="1240" spans="41:41" ht="15">
      <c r="AO1240" s="1"/>
    </row>
    <row r="1256" spans="41:41" ht="15">
      <c r="AO1256" s="1"/>
    </row>
    <row r="1257" spans="41:41" ht="15">
      <c r="AO1257" s="1"/>
    </row>
    <row r="1267" spans="41:41" ht="15">
      <c r="AO1267" s="1"/>
    </row>
    <row r="1284" spans="41:41" ht="15">
      <c r="AO1284" s="1"/>
    </row>
    <row r="1290" spans="41:41" ht="15">
      <c r="AO1290" s="1"/>
    </row>
    <row r="1296" spans="41:41" ht="15">
      <c r="AO1296" s="1"/>
    </row>
    <row r="1297" spans="41:41" ht="15">
      <c r="AO1297" s="1"/>
    </row>
    <row r="1315" spans="41:41" ht="15">
      <c r="AO1315" s="1"/>
    </row>
    <row r="1316" spans="41:41" ht="15">
      <c r="AO1316" s="1"/>
    </row>
    <row r="1317" spans="41:41" ht="15">
      <c r="AO1317" s="1"/>
    </row>
    <row r="1320" spans="41:41" ht="15">
      <c r="AO1320" s="1"/>
    </row>
    <row r="1321" spans="41:41" ht="15">
      <c r="AO1321" s="1"/>
    </row>
    <row r="1333" spans="41:41" ht="15">
      <c r="AO1333" s="1"/>
    </row>
    <row r="1334" spans="41:41" ht="15">
      <c r="AO1334" s="1"/>
    </row>
    <row r="1348" spans="41:41" ht="15">
      <c r="AO1348" s="1"/>
    </row>
    <row r="1362" spans="41:41" ht="15">
      <c r="AO1362" s="1"/>
    </row>
    <row r="1369" spans="41:41" ht="15">
      <c r="AO1369" s="1"/>
    </row>
    <row r="1382" spans="41:41" ht="15">
      <c r="AO1382" s="1"/>
    </row>
    <row r="1386" spans="41:41" ht="15">
      <c r="AO1386" s="1"/>
    </row>
    <row r="1389" spans="41:41" ht="15">
      <c r="AO1389" s="1"/>
    </row>
    <row r="1395" spans="41:41" ht="15">
      <c r="AO1395" s="1"/>
    </row>
    <row r="1403" spans="41:41" ht="15">
      <c r="AO1403" s="1"/>
    </row>
    <row r="1404" spans="41:41" ht="15">
      <c r="AO1404" s="1"/>
    </row>
    <row r="1414" spans="41:41" ht="15">
      <c r="AO1414" s="1"/>
    </row>
    <row r="1415" spans="41:41" ht="15">
      <c r="AO1415" s="1"/>
    </row>
    <row r="1424" spans="41:41" ht="15">
      <c r="AO1424" s="1"/>
    </row>
    <row r="1425" spans="41:41" ht="15">
      <c r="AO1425" s="1"/>
    </row>
    <row r="1427" spans="41:41" ht="15">
      <c r="AO1427" s="1"/>
    </row>
    <row r="1450" spans="41:41" ht="15">
      <c r="AO1450" s="1"/>
    </row>
    <row r="1491" spans="41:41" ht="15">
      <c r="AO1491" s="1"/>
    </row>
    <row r="1498" spans="41:41" ht="15">
      <c r="AO1498" s="1"/>
    </row>
    <row r="1512" spans="41:41" ht="15">
      <c r="AO1512" s="1"/>
    </row>
    <row r="1513" spans="41:41" ht="15">
      <c r="AO1513" s="1"/>
    </row>
    <row r="1520" spans="41:41" ht="15">
      <c r="AO1520" s="1"/>
    </row>
    <row r="1533" spans="41:41" ht="15">
      <c r="AO1533" s="1"/>
    </row>
    <row r="1563" spans="41:41" ht="15">
      <c r="AO1563" s="1"/>
    </row>
    <row r="1582" spans="41:41" ht="15">
      <c r="AO1582" s="1"/>
    </row>
    <row r="1583" spans="41:41" ht="15">
      <c r="AO1583" s="1"/>
    </row>
    <row r="1599" spans="41:41" ht="15">
      <c r="AO1599" s="1"/>
    </row>
    <row r="1657" spans="41:41" ht="15">
      <c r="AO1657" s="1"/>
    </row>
    <row r="1667" spans="41:41" ht="15">
      <c r="AO1667" s="1"/>
    </row>
    <row r="1674" spans="41:41" ht="15">
      <c r="AO1674" s="1"/>
    </row>
    <row r="1684" spans="41:41" ht="15">
      <c r="AO1684" s="1"/>
    </row>
    <row r="1696" spans="41:41" ht="15">
      <c r="AO1696" s="1"/>
    </row>
    <row r="1697" spans="41:41" ht="15">
      <c r="AO1697" s="1"/>
    </row>
    <row r="1721" spans="41:41" ht="15">
      <c r="AO1721" s="1"/>
    </row>
    <row r="1729" spans="41:41" ht="15">
      <c r="AO1729" s="1"/>
    </row>
    <row r="1735" spans="41:41" ht="15">
      <c r="AO1735" s="1"/>
    </row>
    <row r="1757" spans="41:41" ht="15">
      <c r="AO1757" s="1"/>
    </row>
    <row r="1784" spans="41:41" ht="15">
      <c r="AO1784" s="1"/>
    </row>
    <row r="1785" spans="41:41" ht="15">
      <c r="AO1785" s="1"/>
    </row>
    <row r="1828" spans="41:41" ht="15">
      <c r="AO1828" s="1"/>
    </row>
    <row r="1846" spans="41:41" ht="15">
      <c r="AO1846" s="1"/>
    </row>
    <row r="1847" spans="41:41" ht="15">
      <c r="AO1847" s="1"/>
    </row>
    <row r="1860" spans="41:41" ht="15">
      <c r="AO1860" s="1"/>
    </row>
    <row r="1861" spans="41:41" ht="15">
      <c r="AO1861" s="1"/>
    </row>
    <row r="1867" spans="41:41" ht="15">
      <c r="AO1867" s="1"/>
    </row>
    <row r="1883" spans="41:41" ht="15">
      <c r="AO1883" s="1"/>
    </row>
    <row r="1892" spans="41:41" ht="15">
      <c r="AO1892" s="1"/>
    </row>
    <row r="1893" spans="41:41" ht="15">
      <c r="AO1893" s="1"/>
    </row>
    <row r="1909" spans="41:41" ht="15">
      <c r="AO1909" s="1"/>
    </row>
    <row r="1943" spans="41:41" ht="15">
      <c r="AO1943" s="1"/>
    </row>
    <row r="1963" spans="41:41" ht="15">
      <c r="AO1963" s="1"/>
    </row>
    <row r="1965" spans="41:41" ht="15">
      <c r="AO1965" s="1"/>
    </row>
    <row r="1981" spans="41:41" ht="15">
      <c r="AO1981" s="1"/>
    </row>
    <row r="1992" spans="41:41" ht="15">
      <c r="AO1992" s="1"/>
    </row>
    <row r="1998" spans="41:41" ht="15">
      <c r="AO1998" s="1"/>
    </row>
    <row r="2009" spans="41:41" ht="15">
      <c r="AO2009" s="1"/>
    </row>
    <row r="2018" spans="41:41" ht="15">
      <c r="AO2018" s="1"/>
    </row>
    <row r="2020" spans="41:41" ht="15">
      <c r="AO2020" s="1"/>
    </row>
    <row r="2045" spans="41:41" ht="15">
      <c r="AO2045" s="1"/>
    </row>
    <row r="2061" spans="41:41" ht="15">
      <c r="AO2061" s="1"/>
    </row>
    <row r="2063" spans="41:41" ht="15">
      <c r="AO2063" s="1"/>
    </row>
    <row r="2070" spans="41:41" ht="15">
      <c r="AO2070" s="1"/>
    </row>
    <row r="2080" spans="41:41" ht="15">
      <c r="AO2080" s="1"/>
    </row>
    <row r="2083" spans="41:41" ht="15">
      <c r="AO2083" s="1"/>
    </row>
    <row r="2102" spans="41:41" ht="15">
      <c r="AO2102" s="1"/>
    </row>
    <row r="2105" spans="41:41" ht="15">
      <c r="AO2105" s="1"/>
    </row>
    <row r="2136" spans="41:41" ht="15">
      <c r="AO2136" s="1"/>
    </row>
    <row r="2141" spans="41:41" ht="15">
      <c r="AO2141" s="1"/>
    </row>
    <row r="2144" spans="41:41" ht="15">
      <c r="AO2144" s="1"/>
    </row>
    <row r="2165" spans="41:41" ht="15">
      <c r="AO2165" s="1"/>
    </row>
    <row r="2166" spans="41:41" ht="15">
      <c r="AO2166" s="1"/>
    </row>
    <row r="2180" spans="41:41" ht="15">
      <c r="AO2180" s="1"/>
    </row>
    <row r="2194" spans="41:41" ht="15">
      <c r="AO2194" s="1"/>
    </row>
    <row r="2203" spans="41:41" ht="15">
      <c r="AO2203" s="1"/>
    </row>
    <row r="2206" spans="41:41" ht="15">
      <c r="AO2206" s="1"/>
    </row>
    <row r="2209" spans="41:41" ht="15">
      <c r="AO2209" s="1"/>
    </row>
    <row r="2210" spans="41:41" ht="15">
      <c r="AO2210" s="1"/>
    </row>
    <row r="2211" spans="41:41" ht="15">
      <c r="AO2211" s="1"/>
    </row>
    <row r="2217" spans="41:41" ht="15">
      <c r="AO2217" s="1"/>
    </row>
    <row r="2223" spans="41:41" ht="15">
      <c r="AO2223" s="1"/>
    </row>
    <row r="2224" spans="41:41" ht="15">
      <c r="AO2224" s="1"/>
    </row>
    <row r="2226" spans="41:41" ht="15">
      <c r="AO2226" s="1"/>
    </row>
    <row r="2242" spans="41:41" ht="15">
      <c r="AO2242" s="1"/>
    </row>
    <row r="2251" spans="41:41" ht="15">
      <c r="AO2251" s="1"/>
    </row>
    <row r="2256" spans="41:41" ht="15">
      <c r="AO2256" s="1"/>
    </row>
    <row r="2302" spans="41:41" ht="15">
      <c r="AO2302" s="1"/>
    </row>
    <row r="2345" spans="41:41" ht="15">
      <c r="AO2345" s="1"/>
    </row>
    <row r="2357" spans="41:41" ht="15">
      <c r="AO2357" s="1"/>
    </row>
    <row r="2358" spans="41:41" ht="15">
      <c r="AO2358" s="1"/>
    </row>
    <row r="2359" spans="41:41" ht="15">
      <c r="AO2359" s="1"/>
    </row>
    <row r="2373" spans="41:41" ht="15">
      <c r="AO2373" s="1"/>
    </row>
    <row r="2388" spans="41:41" ht="15">
      <c r="AO2388" s="1"/>
    </row>
    <row r="2444" spans="41:41" ht="15">
      <c r="AO2444" s="1"/>
    </row>
    <row r="2447" spans="41:41" ht="15">
      <c r="AO2447" s="1"/>
    </row>
    <row r="2454" spans="41:41" ht="15">
      <c r="AO2454" s="1"/>
    </row>
    <row r="2455" spans="41:41" ht="15">
      <c r="AO2455" s="1"/>
    </row>
    <row r="2463" spans="41:41" ht="15">
      <c r="AO2463" s="1"/>
    </row>
    <row r="2474" spans="41:41" ht="15">
      <c r="AO2474" s="1"/>
    </row>
    <row r="2480" spans="41:41" ht="15">
      <c r="AO2480" s="1"/>
    </row>
    <row r="2491" spans="41:41" ht="15">
      <c r="AO2491" s="1"/>
    </row>
    <row r="2505" spans="41:41" ht="15">
      <c r="AO2505" s="1"/>
    </row>
    <row r="2511" spans="41:41" ht="15">
      <c r="AO2511" s="1"/>
    </row>
    <row r="2531" spans="41:41" ht="15">
      <c r="AO2531" s="1"/>
    </row>
    <row r="2532" spans="41:41" ht="15">
      <c r="AO2532" s="1"/>
    </row>
    <row r="2533" spans="41:41" ht="15">
      <c r="AO2533" s="1"/>
    </row>
    <row r="2538" spans="41:41" ht="15">
      <c r="AO2538" s="1"/>
    </row>
    <row r="2540" spans="41:41" ht="15">
      <c r="AO2540" s="1"/>
    </row>
    <row r="2544" spans="41:41" ht="15">
      <c r="AO2544" s="1"/>
    </row>
    <row r="2547" spans="41:41" ht="15">
      <c r="AO2547" s="1"/>
    </row>
    <row r="2559" spans="41:41" ht="15">
      <c r="AO2559" s="1"/>
    </row>
    <row r="2568" spans="41:41" ht="15">
      <c r="AO2568" s="1"/>
    </row>
    <row r="2584" spans="41:41" ht="15">
      <c r="AO2584" s="1"/>
    </row>
    <row r="2588" spans="41:41" ht="15">
      <c r="AO2588" s="1"/>
    </row>
    <row r="2611" spans="41:41" ht="15">
      <c r="AO2611" s="1"/>
    </row>
    <row r="2614" spans="41:41" ht="15">
      <c r="AO2614" s="1"/>
    </row>
    <row r="2621" spans="41:41" ht="15">
      <c r="AO2621" s="1"/>
    </row>
    <row r="2636" spans="41:41" ht="15">
      <c r="AO2636" s="1"/>
    </row>
    <row r="2637" spans="41:41" ht="15">
      <c r="AO2637" s="1"/>
    </row>
    <row r="2638" spans="41:41" ht="15">
      <c r="AO2638" s="1"/>
    </row>
    <row r="2665" spans="41:41" ht="15">
      <c r="AO2665" s="1"/>
    </row>
    <row r="2696" spans="41:41" ht="15">
      <c r="AO2696" s="1"/>
    </row>
    <row r="2709" spans="41:41" ht="15">
      <c r="AO2709" s="1"/>
    </row>
    <row r="2756" spans="41:41" ht="15">
      <c r="AO2756" s="1"/>
    </row>
    <row r="2764" spans="41:41" ht="15">
      <c r="AO2764" s="1"/>
    </row>
    <row r="2775" spans="41:41" ht="15">
      <c r="AO2775" s="1"/>
    </row>
    <row r="2785" spans="41:41" ht="15">
      <c r="AO2785" s="1"/>
    </row>
    <row r="2796" spans="41:41" ht="15">
      <c r="AO2796" s="1"/>
    </row>
    <row r="2804" spans="41:41" ht="15">
      <c r="AO2804" s="1"/>
    </row>
    <row r="2819" spans="41:41" ht="15">
      <c r="AO2819" s="1"/>
    </row>
    <row r="2840" spans="41:41" ht="15">
      <c r="AO2840" s="1"/>
    </row>
    <row r="2841" spans="41:41" ht="15">
      <c r="AO2841" s="1"/>
    </row>
    <row r="2842" spans="41:41" ht="15">
      <c r="AO2842" s="1"/>
    </row>
    <row r="2864" spans="41:41" ht="15">
      <c r="AO2864" s="1"/>
    </row>
    <row r="2881" spans="41:41" ht="15">
      <c r="AO2881" s="1"/>
    </row>
    <row r="2884" spans="41:41" ht="15">
      <c r="AO2884" s="1"/>
    </row>
    <row r="2892" spans="41:41" ht="15">
      <c r="AO2892" s="1"/>
    </row>
    <row r="2893" spans="41:41" ht="15">
      <c r="AO2893" s="1"/>
    </row>
    <row r="2902" spans="41:41" ht="15">
      <c r="AO2902" s="1"/>
    </row>
    <row r="2915" spans="41:41" ht="15">
      <c r="AO2915" s="1"/>
    </row>
    <row r="2927" spans="41:41" ht="15">
      <c r="AO2927" s="1"/>
    </row>
    <row r="2928" spans="41:41" ht="15">
      <c r="AO2928" s="1"/>
    </row>
    <row r="2934" spans="41:41" ht="15">
      <c r="AO2934" s="1"/>
    </row>
    <row r="2936" spans="41:41" ht="15">
      <c r="AO2936" s="1"/>
    </row>
    <row r="2945" spans="41:41" ht="15">
      <c r="AO2945" s="1"/>
    </row>
    <row r="2947" spans="41:41" ht="15">
      <c r="AO2947" s="1"/>
    </row>
    <row r="2952" spans="41:41" ht="15">
      <c r="AO2952" s="1"/>
    </row>
    <row r="2959" spans="41:41" ht="15">
      <c r="AO2959" s="1"/>
    </row>
    <row r="2960" spans="41:41" ht="15">
      <c r="AO2960" s="1"/>
    </row>
    <row r="2962" spans="41:41" ht="15">
      <c r="AO2962" s="1"/>
    </row>
    <row r="2978" spans="41:41" ht="15">
      <c r="AO2978" s="1"/>
    </row>
    <row r="3004" spans="41:41" ht="15">
      <c r="AO3004" s="1"/>
    </row>
    <row r="3015" spans="41:41" ht="15">
      <c r="AO3015" s="1"/>
    </row>
    <row r="3027" spans="41:41" ht="15">
      <c r="AO3027" s="1"/>
    </row>
    <row r="3036" spans="41:41" ht="15">
      <c r="AO3036" s="1"/>
    </row>
    <row r="3045" spans="41:41" ht="15">
      <c r="AO3045" s="1"/>
    </row>
    <row r="3049" spans="41:41" ht="15">
      <c r="AO3049" s="1"/>
    </row>
    <row r="3050" spans="41:41" ht="15">
      <c r="AO3050" s="1"/>
    </row>
    <row r="3054" spans="41:41" ht="15">
      <c r="AO3054" s="1"/>
    </row>
    <row r="3076" spans="41:41" ht="15">
      <c r="AO3076" s="1"/>
    </row>
    <row r="3092" spans="41:41" ht="15">
      <c r="AO3092" s="1"/>
    </row>
    <row r="3101" spans="41:41" ht="15">
      <c r="AO3101" s="1"/>
    </row>
    <row r="3112" spans="41:41" ht="15">
      <c r="AO3112" s="1"/>
    </row>
    <row r="3121" spans="41:41" ht="15">
      <c r="AO3121" s="1"/>
    </row>
    <row r="3157" spans="41:41" ht="15">
      <c r="AO3157" s="1"/>
    </row>
    <row r="3181" spans="41:41" ht="15">
      <c r="AO3181" s="1"/>
    </row>
    <row r="3196" spans="41:41" ht="15">
      <c r="AO3196" s="1"/>
    </row>
    <row r="3198" spans="41:41" ht="15">
      <c r="AO3198" s="1"/>
    </row>
    <row r="3202" spans="41:41" ht="15">
      <c r="AO3202" s="1"/>
    </row>
    <row r="3211" spans="41:41" ht="15">
      <c r="AO3211" s="1"/>
    </row>
    <row r="3220" spans="41:41" ht="15">
      <c r="AO3220" s="1"/>
    </row>
    <row r="3231" spans="41:41" ht="15">
      <c r="AO3231" s="1"/>
    </row>
    <row r="3286" spans="41:41" ht="15">
      <c r="AO3286" s="1"/>
    </row>
    <row r="3294" spans="41:41" ht="15">
      <c r="AO3294" s="1"/>
    </row>
    <row r="3295" spans="41:41" ht="15">
      <c r="AO3295" s="1"/>
    </row>
    <row r="3296" spans="41:41" ht="15">
      <c r="AO3296" s="1"/>
    </row>
    <row r="3316" spans="41:41" ht="15">
      <c r="AO3316" s="1"/>
    </row>
    <row r="3318" spans="41:41" ht="15">
      <c r="AO3318" s="1"/>
    </row>
    <row r="3330" spans="41:41" ht="15">
      <c r="AO3330" s="1"/>
    </row>
    <row r="3340" spans="41:41" ht="15">
      <c r="AO3340" s="1"/>
    </row>
    <row r="3344" spans="41:41" ht="15">
      <c r="AO3344" s="1"/>
    </row>
    <row r="3357" spans="41:41" ht="15">
      <c r="AO3357" s="1"/>
    </row>
    <row r="3369" spans="41:41" ht="15">
      <c r="AO3369" s="1"/>
    </row>
    <row r="3387" spans="41:41" ht="15">
      <c r="AO3387" s="1"/>
    </row>
    <row r="3389" spans="41:41" ht="15">
      <c r="AO3389" s="1"/>
    </row>
    <row r="3390" spans="41:41" ht="15">
      <c r="AO3390" s="1"/>
    </row>
    <row r="3415" spans="41:41" ht="15">
      <c r="AO3415" s="1"/>
    </row>
    <row r="3441" spans="41:41" ht="15">
      <c r="AO3441" s="1"/>
    </row>
    <row r="3444" spans="41:41" ht="15">
      <c r="AO3444" s="1"/>
    </row>
    <row r="3445" spans="41:41" ht="15">
      <c r="AO3445" s="1"/>
    </row>
    <row r="3447" spans="41:41" ht="15">
      <c r="AO3447" s="1"/>
    </row>
    <row r="3478" spans="41:41" ht="15">
      <c r="AO3478" s="1"/>
    </row>
    <row r="3479" spans="41:41" ht="15">
      <c r="AO3479" s="1"/>
    </row>
    <row r="3480" spans="41:41" ht="15">
      <c r="AO3480" s="1"/>
    </row>
    <row r="3485" spans="41:41" ht="15">
      <c r="AO3485" s="1"/>
    </row>
    <row r="3486" spans="41:41" ht="15">
      <c r="AO3486" s="1"/>
    </row>
    <row r="3510" spans="41:41" ht="15">
      <c r="AO3510" s="1"/>
    </row>
    <row r="3533" spans="41:41" ht="15">
      <c r="AO3533" s="1"/>
    </row>
    <row r="3539" spans="41:41" ht="15">
      <c r="AO3539" s="1"/>
    </row>
    <row r="3540" spans="41:41" ht="15">
      <c r="AO3540" s="1"/>
    </row>
    <row r="3563" spans="41:41" ht="15">
      <c r="AO3563" s="1"/>
    </row>
    <row r="3565" spans="41:41" ht="15">
      <c r="AO3565" s="1"/>
    </row>
    <row r="3575" spans="41:41" ht="15">
      <c r="AO3575" s="1"/>
    </row>
    <row r="3592" spans="41:41" ht="15">
      <c r="AO3592" s="1"/>
    </row>
    <row r="3613" spans="41:41" ht="15">
      <c r="AO3613" s="1"/>
    </row>
    <row r="3622" spans="41:41" ht="15">
      <c r="AO3622" s="1"/>
    </row>
    <row r="3631" spans="41:41" ht="15">
      <c r="AO3631" s="1"/>
    </row>
    <row r="3632" spans="41:41" ht="15">
      <c r="AO3632" s="1"/>
    </row>
    <row r="3637" spans="41:41" ht="15">
      <c r="AO3637" s="1"/>
    </row>
    <row r="3644" spans="41:41" ht="15">
      <c r="AO3644" s="1"/>
    </row>
    <row r="3649" spans="41:41" ht="15">
      <c r="AO3649" s="1"/>
    </row>
    <row r="3689" spans="41:41" ht="15">
      <c r="AO3689" s="1"/>
    </row>
    <row r="3690" spans="41:41" ht="15">
      <c r="AO3690" s="1"/>
    </row>
    <row r="3705" spans="41:41" ht="15">
      <c r="AO3705" s="1"/>
    </row>
    <row r="3714" spans="41:41" ht="15">
      <c r="AO3714" s="1"/>
    </row>
    <row r="3720" spans="41:41" ht="15">
      <c r="AO3720" s="1"/>
    </row>
    <row r="3721" spans="41:41" ht="15">
      <c r="AO3721" s="1"/>
    </row>
    <row r="3733" spans="41:41" ht="15">
      <c r="AO3733" s="1"/>
    </row>
    <row r="3745" spans="41:41" ht="15">
      <c r="AO3745" s="1"/>
    </row>
    <row r="3786" spans="41:41" ht="15">
      <c r="AO3786" s="1"/>
    </row>
    <row r="3787" spans="41:41" ht="15">
      <c r="AO3787" s="1"/>
    </row>
    <row r="3812" spans="41:41" ht="15">
      <c r="AO3812" s="1"/>
    </row>
    <row r="3824" spans="41:41" ht="15">
      <c r="AO3824" s="1"/>
    </row>
    <row r="3825" spans="41:41" ht="15">
      <c r="AO3825" s="1"/>
    </row>
    <row r="3840" spans="41:41" ht="15">
      <c r="AO3840" s="1"/>
    </row>
    <row r="3846" spans="41:41" ht="15">
      <c r="AO3846" s="1"/>
    </row>
    <row r="3861" spans="41:41" ht="15">
      <c r="AO3861" s="1"/>
    </row>
    <row r="3873" spans="41:41" ht="15">
      <c r="AO3873" s="1"/>
    </row>
    <row r="3883" spans="41:41" ht="15">
      <c r="AO3883" s="1"/>
    </row>
    <row r="3889" spans="41:41" ht="15">
      <c r="AO3889" s="1"/>
    </row>
    <row r="3894" spans="41:41" ht="15">
      <c r="AO3894" s="1"/>
    </row>
    <row r="3898" spans="41:41" ht="15">
      <c r="AO3898" s="1"/>
    </row>
    <row r="3909" spans="41:41" ht="15">
      <c r="AO3909" s="1"/>
    </row>
    <row r="3919" spans="41:41" ht="15">
      <c r="AO3919" s="1"/>
    </row>
    <row r="3928" spans="41:41" ht="15">
      <c r="AO3928" s="1"/>
    </row>
    <row r="3957" spans="41:41" ht="15">
      <c r="AO3957" s="1"/>
    </row>
    <row r="3962" spans="41:41" ht="15">
      <c r="AO3962" s="1"/>
    </row>
    <row r="3983" spans="41:41" ht="15">
      <c r="AO3983" s="1"/>
    </row>
    <row r="3984" spans="41:41" ht="15">
      <c r="AO3984" s="1"/>
    </row>
    <row r="4058" spans="41:41" ht="15">
      <c r="AO4058" s="1"/>
    </row>
    <row r="4059" spans="41:41" ht="15">
      <c r="AO4059" s="1"/>
    </row>
    <row r="4060" spans="41:41" ht="15">
      <c r="AO4060" s="1"/>
    </row>
    <row r="4067" spans="41:41" ht="15">
      <c r="AO4067" s="1"/>
    </row>
    <row r="4070" spans="41:41" ht="15">
      <c r="AO4070" s="1"/>
    </row>
    <row r="4073" spans="41:41" ht="15">
      <c r="AO4073" s="1"/>
    </row>
    <row r="4092" spans="41:41" ht="15">
      <c r="AO4092" s="1"/>
    </row>
    <row r="4094" spans="41:41" ht="15">
      <c r="AO4094" s="1"/>
    </row>
    <row r="4095" spans="41:41" ht="15">
      <c r="AO4095" s="1"/>
    </row>
    <row r="4098" spans="41:41" ht="15">
      <c r="AO4098" s="1"/>
    </row>
    <row r="4099" spans="41:41" ht="15">
      <c r="AO4099" s="1"/>
    </row>
    <row r="4109" spans="41:41" ht="15">
      <c r="AO4109" s="1"/>
    </row>
    <row r="4113" spans="41:41" ht="15">
      <c r="AO4113" s="1"/>
    </row>
    <row r="4123" spans="41:41" ht="15">
      <c r="AO4123" s="1"/>
    </row>
    <row r="4137" spans="41:41" ht="15">
      <c r="AO4137" s="1"/>
    </row>
    <row r="4148" spans="41:41" ht="15">
      <c r="AO4148" s="1"/>
    </row>
    <row r="4161" spans="41:41" ht="15">
      <c r="AO4161" s="1"/>
    </row>
    <row r="4183" spans="41:41" ht="15">
      <c r="AO4183" s="1"/>
    </row>
    <row r="4214" spans="41:41" ht="15">
      <c r="AO4214" s="1"/>
    </row>
    <row r="4226" spans="41:41" ht="15">
      <c r="AO4226" s="1"/>
    </row>
    <row r="4229" spans="41:41" ht="15">
      <c r="AO4229" s="1"/>
    </row>
    <row r="4232" spans="41:41" ht="15">
      <c r="AO4232" s="1"/>
    </row>
    <row r="4239" spans="41:41" ht="15">
      <c r="AO4239" s="1"/>
    </row>
    <row r="4244" spans="41:41" ht="15">
      <c r="AO4244" s="1"/>
    </row>
    <row r="4262" spans="41:41" ht="15">
      <c r="AO4262" s="1"/>
    </row>
    <row r="4263" spans="41:41" ht="15">
      <c r="AO4263" s="1"/>
    </row>
    <row r="4280" spans="41:41" ht="15">
      <c r="AO4280" s="1"/>
    </row>
    <row r="4299" spans="41:41" ht="15">
      <c r="AO4299" s="1"/>
    </row>
    <row r="4305" spans="41:41" ht="15">
      <c r="AO4305" s="1"/>
    </row>
    <row r="4306" spans="41:41" ht="15">
      <c r="AO4306" s="1"/>
    </row>
    <row r="4307" spans="41:41" ht="15">
      <c r="AO4307" s="1"/>
    </row>
    <row r="4322" spans="41:41" ht="15">
      <c r="AO4322" s="1"/>
    </row>
    <row r="4325" spans="41:41" ht="15">
      <c r="AO4325" s="1"/>
    </row>
    <row r="4326" spans="41:41" ht="15">
      <c r="AO4326" s="1"/>
    </row>
    <row r="4345" spans="41:41" ht="15">
      <c r="AO4345" s="1"/>
    </row>
    <row r="4364" spans="41:41" ht="15">
      <c r="AO4364" s="1"/>
    </row>
    <row r="4368" spans="41:41" ht="15">
      <c r="AO4368" s="1"/>
    </row>
    <row r="4377" spans="41:41" ht="15">
      <c r="AO4377" s="1"/>
    </row>
    <row r="4378" spans="41:41" ht="15">
      <c r="AO4378" s="1"/>
    </row>
    <row r="4381" spans="41:41" ht="15">
      <c r="AO4381" s="1"/>
    </row>
    <row r="4385" spans="41:41" ht="15">
      <c r="AO4385" s="1"/>
    </row>
    <row r="4387" spans="41:41" ht="15">
      <c r="AO4387" s="1"/>
    </row>
    <row r="4404" spans="41:41" ht="15">
      <c r="AO4404" s="1"/>
    </row>
    <row r="4408" spans="41:41" ht="15">
      <c r="AO4408" s="1"/>
    </row>
    <row r="4416" spans="41:41" ht="15">
      <c r="AO4416" s="1"/>
    </row>
    <row r="4432" spans="41:41" ht="15">
      <c r="AO4432" s="1"/>
    </row>
    <row r="4459" spans="41:41" ht="15">
      <c r="AO4459" s="1"/>
    </row>
    <row r="4460" spans="41:41" ht="15">
      <c r="AO4460" s="1"/>
    </row>
    <row r="4461" spans="41:41" ht="15">
      <c r="AO4461" s="1"/>
    </row>
    <row r="4464" spans="41:41" ht="15">
      <c r="AO4464" s="1"/>
    </row>
    <row r="4466" spans="41:41" ht="15">
      <c r="AO4466" s="1"/>
    </row>
    <row r="4482" spans="41:41" ht="15">
      <c r="AO4482" s="1"/>
    </row>
    <row r="4501" spans="41:41" ht="15">
      <c r="AO4501" s="1"/>
    </row>
    <row r="4512" spans="41:41" ht="15">
      <c r="AO4512" s="1"/>
    </row>
    <row r="4527" spans="41:41" ht="15">
      <c r="AO4527" s="1"/>
    </row>
    <row r="4551" spans="41:41" ht="15">
      <c r="AO4551" s="1"/>
    </row>
    <row r="4557" spans="41:41" ht="15">
      <c r="AO4557" s="1"/>
    </row>
    <row r="4570" spans="41:41" ht="15">
      <c r="AO4570" s="1"/>
    </row>
    <row r="4596" spans="41:41" ht="15">
      <c r="AO4596" s="1"/>
    </row>
    <row r="4599" spans="41:41" ht="15">
      <c r="AO4599" s="1"/>
    </row>
    <row r="4613" spans="41:41" ht="15">
      <c r="AO4613" s="1"/>
    </row>
    <row r="4615" spans="41:41" ht="15">
      <c r="AO4615" s="1"/>
    </row>
    <row r="4618" spans="41:41" ht="15">
      <c r="AO4618" s="1"/>
    </row>
    <row r="4633" spans="41:41" ht="15">
      <c r="AO4633" s="1"/>
    </row>
    <row r="4644" spans="41:41" ht="15">
      <c r="AO4644" s="1"/>
    </row>
    <row r="4646" spans="41:41" ht="15">
      <c r="AO4646" s="1"/>
    </row>
    <row r="4667" spans="41:41" ht="15">
      <c r="AO4667" s="1"/>
    </row>
    <row r="4669" spans="41:41" ht="15">
      <c r="AO4669" s="1"/>
    </row>
    <row r="4710" spans="41:41" ht="15">
      <c r="AO4710" s="1"/>
    </row>
    <row r="4711" spans="41:41" ht="15">
      <c r="AO4711" s="1"/>
    </row>
    <row r="4712" spans="41:41" ht="15">
      <c r="AO4712" s="1"/>
    </row>
    <row r="4726" spans="41:41" ht="15">
      <c r="AO4726" s="1"/>
    </row>
    <row r="4727" spans="41:41" ht="15">
      <c r="AO4727" s="1"/>
    </row>
    <row r="4728" spans="41:41" ht="15">
      <c r="AO4728" s="1"/>
    </row>
    <row r="4733" spans="41:41" ht="15">
      <c r="AO4733" s="1"/>
    </row>
    <row r="4743" spans="41:41" ht="15">
      <c r="AO4743" s="1"/>
    </row>
    <row r="4759" spans="41:41" ht="15">
      <c r="AO4759" s="1"/>
    </row>
    <row r="4768" spans="41:41" ht="15">
      <c r="AO4768" s="1"/>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codeName="Sheet3"/>
  <dimension ref="A1:BG63"/>
  <sheetViews>
    <sheetView tabSelected="1" workbookViewId="0" topLeftCell="A1">
      <selection pane="topLeft" activeCell="BG2" sqref="BA2:BG2"/>
    </sheetView>
  </sheetViews>
  <sheetFormatPr defaultRowHeight="15"/>
  <cols>
    <col min="2" max="2" width="9.14285714285714" customWidth="1"/>
    <col min="4" max="4" width="10.7142857142857" customWidth="1"/>
  </cols>
  <sheetData>
    <row r="1" spans="31:59" ht="15">
      <c r="AE1" t="s">
        <v>0</v>
      </c>
      <c r="AF1" t="s">
        <v>1</v>
      </c>
      <c r="AG1" t="s">
        <v>2</v>
      </c>
      <c r="AH1" t="s">
        <v>3</v>
      </c>
      <c r="AI1" t="s">
        <v>4</v>
      </c>
      <c r="AJ1" t="s">
        <v>5</v>
      </c>
      <c r="AK1" t="s">
        <v>6</v>
      </c>
      <c r="AL1" t="s">
        <v>7</v>
      </c>
      <c r="AM1" t="s">
        <v>8</v>
      </c>
      <c r="AN1" t="s">
        <v>1</v>
      </c>
      <c r="AO1" t="s">
        <v>9</v>
      </c>
      <c r="AP1" t="s">
        <v>10</v>
      </c>
      <c r="AQ1" t="s">
        <v>11</v>
      </c>
      <c r="AR1" t="s">
        <v>12</v>
      </c>
      <c r="AS1" t="s">
        <v>13</v>
      </c>
      <c r="AT1" t="s">
        <v>14</v>
      </c>
      <c r="AU1" t="s">
        <v>15</v>
      </c>
      <c r="AV1" t="s">
        <v>16</v>
      </c>
      <c r="AW1" t="s">
        <v>17</v>
      </c>
      <c r="AX1" t="s">
        <v>18</v>
      </c>
      <c r="AY1" t="s">
        <v>19</v>
      </c>
      <c r="AZ1" t="s">
        <v>20</v>
      </c>
      <c r="BA1" t="s">
        <v>77</v>
      </c>
      <c r="BB1" t="s">
        <v>78</v>
      </c>
      <c r="BC1" t="s">
        <v>79</v>
      </c>
      <c r="BD1" t="s">
        <v>80</v>
      </c>
      <c r="BE1" t="s">
        <v>91</v>
      </c>
      <c r="BF1" t="s">
        <v>93</v>
      </c>
      <c r="BG1" t="s">
        <v>81</v>
      </c>
    </row>
    <row r="2" spans="1:1 53:59" ht="15">
      <c r="A2" t="s">
        <v>111</v>
      </c>
      <c r="BA2" s="4" t="str">
        <f>IF(AND('Instructions for use'!$D$6="Cycle1",AY2=1),"Include","")</f>
        <v/>
      </c>
      <c r="BB2" s="4" t="str">
        <f>IF(OR(AT2&lt;(100-'Instructions for use'!$D$5),AT2&gt;(100+'Instructions for use'!$D$5)),"Significant","")</f>
        <v>Significant</v>
      </c>
      <c r="BC2" s="4" t="str">
        <f>IF(SUMPRODUCT(COUNTIF(AP2,"*"&amp;EXCLUSION&amp;"*"))&gt;0,"EXCLUDED","")</f>
        <v/>
      </c>
      <c r="BD2" s="4" t="str">
        <f>IF('Instructions for use'!$D$6="Cycle1",IF(AND(BA2="Include",BB2="Significant",BC2=""),"Include",""),IF(AND(BB2="Significant",BC2=""),"Include",""))</f>
        <v/>
      </c>
      <c r="BE2" s="4"/>
      <c r="BF2" s="4" t="str">
        <f>IF(AND(BD2="Include",COUNTA(BE2)=0),"Include","")</f>
        <v/>
      </c>
      <c r="BG2" s="4" t="str">
        <f>IF(OR(AR2="Discontinued",AR2="Errored"),"DC/Error","")</f>
        <v/>
      </c>
    </row>
    <row r="3" spans="27:31" ht="15">
      <c r="AA3" t="s">
        <v>82</v>
      </c>
      <c r="AE3" t="e">
        <f>CHAR(CODE(RIGHT(LEFT(ADDRESS(1,MATCH("Day",'Data Input'!1:1,0)),2),1))+1)</f>
        <v>#N/A</v>
      </c>
    </row>
    <row r="4" spans="1:31" ht="15">
      <c r="A4" s="6" t="s">
        <v>99</v>
      </c>
      <c r="AA4" t="s">
        <v>76</v>
      </c>
      <c r="AE4" s="2"/>
    </row>
    <row r="5" spans="2:5" ht="15">
      <c r="B5" s="6" t="s">
        <v>74</v>
      </c>
      <c r="D5">
        <v>10</v>
      </c>
      <c r="E5" t="s">
        <v>75</v>
      </c>
    </row>
    <row r="6" spans="2:4" ht="15">
      <c r="B6" s="6" t="s">
        <v>19</v>
      </c>
      <c r="D6" t="s">
        <v>82</v>
      </c>
    </row>
    <row r="8" spans="1:1" ht="15">
      <c r="A8" t="s">
        <v>112</v>
      </c>
    </row>
    <row r="11" spans="7:7" ht="15">
      <c r="G11" t="s">
        <v>63</v>
      </c>
    </row>
    <row r="13" spans="2:2" ht="15">
      <c r="B13" t="s">
        <v>98</v>
      </c>
    </row>
    <row r="20" spans="3:3" ht="15">
      <c r="C20" t="s">
        <v>64</v>
      </c>
    </row>
    <row r="21" spans="2:2" ht="15">
      <c r="B21" t="s">
        <v>65</v>
      </c>
    </row>
    <row r="23" spans="1:1" ht="15">
      <c r="A23" t="s">
        <v>66</v>
      </c>
    </row>
    <row r="24" spans="8:10" ht="15">
      <c r="H24" t="s">
        <v>67</v>
      </c>
      <c r="J24" t="s">
        <v>68</v>
      </c>
    </row>
    <row r="25" spans="10:10" ht="15">
      <c r="J25" t="s">
        <v>69</v>
      </c>
    </row>
    <row r="26" spans="10:10" ht="15">
      <c r="J26" t="s">
        <v>70</v>
      </c>
    </row>
    <row r="29" spans="1:1" ht="15">
      <c r="A29" s="6" t="s">
        <v>71</v>
      </c>
    </row>
    <row r="30" spans="2:2" ht="15">
      <c r="B30" t="s">
        <v>118</v>
      </c>
    </row>
    <row r="31" spans="3:3" ht="15">
      <c r="C31" t="s">
        <v>72</v>
      </c>
    </row>
    <row r="32" spans="3:3" ht="15">
      <c r="C32" t="s">
        <v>73</v>
      </c>
    </row>
    <row r="34" spans="1:1" ht="15">
      <c r="A34" s="6" t="s">
        <v>100</v>
      </c>
    </row>
    <row r="36" spans="1:1" ht="15">
      <c r="A36" s="6" t="s">
        <v>101</v>
      </c>
    </row>
    <row r="37" spans="1:1" ht="15">
      <c r="A37" s="6" t="s">
        <v>62</v>
      </c>
    </row>
    <row r="38" spans="1:1" ht="15">
      <c r="A38" t="s">
        <v>117</v>
      </c>
    </row>
    <row r="39" spans="2:2" ht="15">
      <c r="B39" t="s">
        <v>110</v>
      </c>
    </row>
    <row r="41" spans="1:1" ht="15">
      <c r="A41" t="s">
        <v>113</v>
      </c>
    </row>
    <row r="42" spans="2:2" ht="15">
      <c r="B42" t="s">
        <v>116</v>
      </c>
    </row>
    <row r="43" spans="3:3" ht="15">
      <c r="C43" t="s">
        <v>63</v>
      </c>
    </row>
    <row r="44" spans="3:3" ht="15">
      <c r="C44" t="s">
        <v>115</v>
      </c>
    </row>
    <row r="46" spans="1:1" ht="15">
      <c r="A46" t="s">
        <v>102</v>
      </c>
    </row>
    <row r="49" spans="1:1" ht="15">
      <c r="A49" t="s">
        <v>97</v>
      </c>
    </row>
    <row r="50" spans="1:1" ht="15">
      <c r="A50" t="s">
        <v>103</v>
      </c>
    </row>
    <row r="53" spans="1:1" ht="15">
      <c r="A53" t="s">
        <v>104</v>
      </c>
    </row>
    <row r="55" spans="1:1" ht="15">
      <c r="A55" t="s">
        <v>105</v>
      </c>
    </row>
    <row r="56" spans="2:2" ht="15">
      <c r="B56" t="s">
        <v>106</v>
      </c>
    </row>
    <row r="58" spans="2:2" ht="15">
      <c r="B58" t="s">
        <v>107</v>
      </c>
    </row>
    <row r="59" spans="1:1" ht="15">
      <c r="A59" t="s">
        <v>65</v>
      </c>
    </row>
    <row r="62" spans="2:4" ht="15">
      <c r="B62" t="s">
        <v>108</v>
      </c>
      <c r="D62" s="7">
        <v>43787</v>
      </c>
    </row>
    <row r="63" spans="3:4" ht="15">
      <c r="C63" t="s">
        <v>109</v>
      </c>
      <c r="D63" t="s">
        <v>114</v>
      </c>
    </row>
  </sheetData>
  <dataValidations count="1">
    <dataValidation type="list" allowBlank="1" showInputMessage="1" showErrorMessage="1" sqref="D6">
      <formula1>$AA$3:$AA$4</formula1>
    </dataValidation>
  </dataValidations>
  <pageMargins left="0.7" right="0.7" top="0.75" bottom="0.75" header="0.3" footer="0.3"/>
  <pageSetup orientation="portrait" paperSize="9" r:id="rId6"/>
  <drawing r:id="rId4"/>
  <legacyDrawing r:id="rId5"/>
  <mc:AlternateContent xmlns:mc="http://schemas.openxmlformats.org/markup-compatibility/2006">
    <mc:Choice Requires="x14">
      <controls>
        <mc:AlternateContent xmlns:mc="http://schemas.openxmlformats.org/markup-compatibility/2006">
          <mc:Choice Requires="x14">
            <control shapeId="1034" r:id="rId1" name="Button 10">
              <controlPr defaultSize="0" print="0" autoLine="0" autoPict="0" macro="[0]!Copyformulas">
                <anchor moveWithCells="1" sizeWithCells="1">
                  <from>
                    <xdr:col>0</xdr:col>
                    <xdr:colOff>590550</xdr:colOff>
                    <xdr:row>8</xdr:row>
                    <xdr:rowOff>180975</xdr:rowOff>
                  </from>
                  <to>
                    <xdr:col>5</xdr:col>
                    <xdr:colOff>257175</xdr:colOff>
                    <xdr:row>11</xdr:row>
                    <xdr:rowOff>19050</xdr:rowOff>
                  </to>
                </anchor>
              </controlPr>
            </control>
          </mc:Choice>
        </mc:AlternateContent>
        <mc:AlternateContent xmlns:mc="http://schemas.openxmlformats.org/markup-compatibility/2006">
          <mc:Choice Requires="x14">
            <control shapeId="1035" r:id="rId2" name="Button 11">
              <controlPr defaultSize="0" print="0" autoLine="0" autoPict="0" macro="[0]!TumourStreamReview">
                <anchor moveWithCells="1" sizeWithCells="1">
                  <from>
                    <xdr:col>0</xdr:col>
                    <xdr:colOff>600075</xdr:colOff>
                    <xdr:row>16</xdr:row>
                    <xdr:rowOff>28575</xdr:rowOff>
                  </from>
                  <to>
                    <xdr:col>5</xdr:col>
                    <xdr:colOff>66675</xdr:colOff>
                    <xdr:row>18</xdr:row>
                    <xdr:rowOff>9525</xdr:rowOff>
                  </to>
                </anchor>
              </controlPr>
            </control>
          </mc:Choice>
        </mc:AlternateContent>
        <mc:AlternateContent xmlns:mc="http://schemas.openxmlformats.org/markup-compatibility/2006">
          <mc:Choice Requires="x14">
            <control shapeId="1036" r:id="rId3" name="Button 12">
              <controlPr defaultSize="0" print="0" autoLine="0" autoPict="0" macro="[0]!Resetv2">
                <anchor moveWithCells="1" sizeWithCells="1">
                  <from>
                    <xdr:col>1</xdr:col>
                    <xdr:colOff>9525</xdr:colOff>
                    <xdr:row>23</xdr:row>
                    <xdr:rowOff>180975</xdr:rowOff>
                  </from>
                  <to>
                    <xdr:col>4</xdr:col>
                    <xdr:colOff>590550</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codeName="Sheet4"/>
  <dimension ref="A4:AC4780"/>
  <sheetViews>
    <sheetView workbookViewId="0" topLeftCell="Q1">
      <selection pane="topLeft" activeCell="AC1" sqref="A1:AC4778"/>
    </sheetView>
  </sheetViews>
  <sheetFormatPr defaultRowHeight="15"/>
  <cols>
    <col min="27" max="27" width="9.14285714285714" style="5"/>
  </cols>
  <sheetData>
    <row r="4" spans="17:17" ht="15">
      <c r="Q4" s="1"/>
    </row>
    <row r="20" spans="17:17" ht="15">
      <c r="Q20" s="1"/>
    </row>
    <row r="21" spans="17:17" ht="15">
      <c r="Q21" s="1"/>
    </row>
    <row r="25" spans="17:17" ht="15">
      <c r="Q25" s="1"/>
    </row>
    <row r="87" spans="17:17" ht="15">
      <c r="Q87" s="1"/>
    </row>
    <row r="88" spans="17:17" ht="15">
      <c r="Q88" s="1"/>
    </row>
    <row r="89" spans="17:17" ht="15">
      <c r="Q89" s="1"/>
    </row>
    <row r="102" spans="17:17" ht="15">
      <c r="Q102" s="1"/>
    </row>
    <row r="155" spans="17:17" ht="15">
      <c r="Q155" s="1"/>
    </row>
    <row r="164" spans="17:17" ht="15">
      <c r="Q164" s="1"/>
    </row>
    <row r="222" spans="17:17" ht="15">
      <c r="Q222" s="1"/>
    </row>
    <row r="225" spans="17:17" ht="15">
      <c r="Q225" s="1"/>
    </row>
    <row r="258" spans="17:17" ht="15">
      <c r="Q258" s="1"/>
    </row>
    <row r="264" spans="17:17" ht="15">
      <c r="Q264" s="1"/>
    </row>
    <row r="265" spans="17:17" ht="15">
      <c r="Q265" s="1"/>
    </row>
    <row r="297" spans="17:17" ht="15">
      <c r="Q297" s="1"/>
    </row>
    <row r="309" spans="17:17" ht="15">
      <c r="Q309" s="1"/>
    </row>
    <row r="310" spans="17:17" ht="15">
      <c r="Q310" s="1"/>
    </row>
    <row r="311" spans="17:17" ht="15">
      <c r="Q311" s="1"/>
    </row>
    <row r="322" spans="17:17" ht="15">
      <c r="Q322" s="1"/>
    </row>
    <row r="327" spans="17:17" ht="15">
      <c r="Q327" s="1"/>
    </row>
    <row r="328" spans="17:17" ht="15">
      <c r="Q328" s="1"/>
    </row>
    <row r="338" spans="17:17" ht="15">
      <c r="Q338" s="1"/>
    </row>
    <row r="365" spans="17:17" ht="15">
      <c r="Q365" s="1"/>
    </row>
    <row r="366" spans="17:17" ht="15">
      <c r="Q366" s="1"/>
    </row>
    <row r="405" spans="17:17" ht="15">
      <c r="Q405" s="1"/>
    </row>
    <row r="406" spans="17:17" ht="15">
      <c r="Q406" s="1"/>
    </row>
    <row r="423" spans="17:17" ht="15">
      <c r="Q423" s="1"/>
    </row>
    <row r="454" spans="17:17" ht="15">
      <c r="Q454" s="1"/>
    </row>
    <row r="456" spans="17:17" ht="15">
      <c r="Q456" s="1"/>
    </row>
    <row r="468" spans="17:17" ht="15">
      <c r="Q468" s="1"/>
    </row>
    <row r="469" spans="17:17" ht="15">
      <c r="Q469" s="1"/>
    </row>
    <row r="481" spans="17:17" ht="15">
      <c r="Q481" s="1"/>
    </row>
    <row r="506" spans="17:17" ht="15">
      <c r="Q506" s="1"/>
    </row>
    <row r="517" spans="17:17" ht="15">
      <c r="Q517" s="1"/>
    </row>
    <row r="560" spans="17:17" ht="15">
      <c r="Q560" s="1"/>
    </row>
    <row r="563" spans="17:17" ht="15">
      <c r="Q563" s="1"/>
    </row>
    <row r="574" spans="17:17" ht="15">
      <c r="Q574" s="1"/>
    </row>
    <row r="582" spans="17:17" ht="15">
      <c r="Q582" s="1"/>
    </row>
    <row r="620" spans="17:17" ht="15">
      <c r="Q620" s="1"/>
    </row>
    <row r="662" spans="17:17" ht="15">
      <c r="Q662" s="1"/>
    </row>
    <row r="681" spans="17:17" ht="15">
      <c r="Q681" s="1"/>
    </row>
    <row r="700" spans="17:17" ht="15">
      <c r="Q700" s="1"/>
    </row>
    <row r="704" spans="17:17" ht="15">
      <c r="Q704" s="1"/>
    </row>
    <row r="708" spans="17:17" ht="15">
      <c r="Q708" s="1"/>
    </row>
    <row r="709" spans="17:17" ht="15">
      <c r="Q709" s="1"/>
    </row>
    <row r="710" spans="17:17" ht="15">
      <c r="Q710" s="1"/>
    </row>
    <row r="716" spans="17:17" ht="15">
      <c r="Q716" s="1"/>
    </row>
    <row r="754" spans="17:17" ht="15">
      <c r="Q754" s="1"/>
    </row>
    <row r="789" spans="17:17" ht="15">
      <c r="Q789" s="1"/>
    </row>
    <row r="803" spans="17:17" ht="15">
      <c r="Q803" s="1"/>
    </row>
    <row r="807" spans="17:17" ht="15">
      <c r="Q807" s="1"/>
    </row>
    <row r="808" spans="17:17" ht="15">
      <c r="Q808" s="1"/>
    </row>
    <row r="834" spans="17:17" ht="15">
      <c r="Q834" s="1"/>
    </row>
    <row r="837" spans="17:17" ht="15">
      <c r="Q837" s="1"/>
    </row>
    <row r="845" spans="17:17" ht="15">
      <c r="Q845" s="1"/>
    </row>
    <row r="852" spans="17:17" ht="15">
      <c r="Q852" s="1"/>
    </row>
    <row r="858" spans="17:17" ht="15">
      <c r="Q858" s="1"/>
    </row>
    <row r="863" spans="17:17" ht="15">
      <c r="Q863" s="1"/>
    </row>
    <row r="882" spans="17:17" ht="15">
      <c r="Q882" s="1"/>
    </row>
    <row r="883" spans="17:17" ht="15">
      <c r="Q883" s="1"/>
    </row>
    <row r="897" spans="17:17" ht="15">
      <c r="Q897" s="1"/>
    </row>
    <row r="901" spans="17:17" ht="15">
      <c r="Q901" s="1"/>
    </row>
    <row r="930" spans="17:17" ht="15">
      <c r="Q930" s="1"/>
    </row>
    <row r="931" spans="17:17" ht="15">
      <c r="Q931" s="1"/>
    </row>
    <row r="952" spans="17:17" ht="15">
      <c r="Q952" s="1"/>
    </row>
    <row r="954" spans="17:17" ht="15">
      <c r="Q954" s="1"/>
    </row>
    <row r="969" spans="17:17" ht="15">
      <c r="Q969" s="1"/>
    </row>
    <row r="975" spans="17:17" ht="15">
      <c r="Q975" s="1"/>
    </row>
    <row r="976" spans="17:17" ht="15">
      <c r="Q976" s="1"/>
    </row>
    <row r="996" spans="17:17" ht="15">
      <c r="Q996" s="1"/>
    </row>
    <row r="1003" spans="17:17" ht="15">
      <c r="Q1003" s="1"/>
    </row>
    <row r="1016" spans="17:17" ht="15">
      <c r="Q1016" s="1"/>
    </row>
    <row r="1021" spans="17:17" ht="15">
      <c r="Q1021" s="1"/>
    </row>
    <row r="1026" spans="17:17" ht="15">
      <c r="Q1026" s="1"/>
    </row>
    <row r="1050" spans="17:17" ht="15">
      <c r="Q1050" s="1"/>
    </row>
    <row r="1051" spans="17:17" ht="15">
      <c r="Q1051" s="1"/>
    </row>
    <row r="1052" spans="17:17" ht="15">
      <c r="Q1052" s="1"/>
    </row>
    <row r="1070" spans="17:17" ht="15">
      <c r="Q1070" s="1"/>
    </row>
    <row r="1074" spans="17:17" ht="15">
      <c r="Q1074" s="1"/>
    </row>
    <row r="1075" spans="17:17" ht="15">
      <c r="Q1075" s="1"/>
    </row>
    <row r="1086" spans="17:17" ht="15">
      <c r="Q1086" s="1"/>
    </row>
    <row r="1092" spans="17:17" ht="15">
      <c r="Q1092" s="1"/>
    </row>
    <row r="1093" spans="17:17" ht="15">
      <c r="Q1093" s="1"/>
    </row>
    <row r="1098" spans="17:17" ht="15">
      <c r="Q1098" s="1"/>
    </row>
    <row r="1099" spans="17:17" ht="15">
      <c r="Q1099" s="1"/>
    </row>
    <row r="1100" spans="17:17" ht="15">
      <c r="Q1100" s="1"/>
    </row>
    <row r="1105" spans="17:17" ht="15">
      <c r="Q1105" s="1"/>
    </row>
    <row r="1106" spans="17:17" ht="15">
      <c r="Q1106" s="1"/>
    </row>
    <row r="1130" spans="17:17" ht="15">
      <c r="Q1130" s="1"/>
    </row>
    <row r="1131" spans="17:17" ht="15">
      <c r="Q1131" s="1"/>
    </row>
    <row r="1149" spans="17:17" ht="15">
      <c r="Q1149" s="1"/>
    </row>
    <row r="1150" spans="17:17" ht="15">
      <c r="Q1150" s="1"/>
    </row>
    <row r="1151" spans="17:17" ht="15">
      <c r="Q1151" s="1"/>
    </row>
    <row r="1152" spans="17:17" ht="15">
      <c r="Q1152" s="1"/>
    </row>
    <row r="1165" spans="17:17" ht="15">
      <c r="Q1165" s="1"/>
    </row>
    <row r="1171" spans="17:17" ht="15">
      <c r="Q1171" s="1"/>
    </row>
    <row r="1178" spans="17:17" ht="15">
      <c r="Q1178" s="1"/>
    </row>
    <row r="1210" spans="17:17" ht="15">
      <c r="Q1210" s="1"/>
    </row>
    <row r="1211" spans="17:17" ht="15">
      <c r="Q1211" s="1"/>
    </row>
    <row r="1240" spans="17:17" ht="15">
      <c r="Q1240" s="1"/>
    </row>
    <row r="1241" spans="17:17" ht="15">
      <c r="Q1241" s="1"/>
    </row>
    <row r="1257" spans="17:17" ht="15">
      <c r="Q1257" s="1"/>
    </row>
    <row r="1258" spans="17:17" ht="15">
      <c r="Q1258" s="1"/>
    </row>
    <row r="1268" spans="17:17" ht="15">
      <c r="Q1268" s="1"/>
    </row>
    <row r="1285" spans="17:17" ht="15">
      <c r="Q1285" s="1"/>
    </row>
    <row r="1291" spans="17:17" ht="15">
      <c r="Q1291" s="1"/>
    </row>
    <row r="1297" spans="17:17" ht="15">
      <c r="Q1297" s="1"/>
    </row>
    <row r="1298" spans="17:17" ht="15">
      <c r="Q1298" s="1"/>
    </row>
    <row r="1316" spans="17:17" ht="15">
      <c r="Q1316" s="1"/>
    </row>
    <row r="1317" spans="17:17" ht="15">
      <c r="Q1317" s="1"/>
    </row>
    <row r="1318" spans="17:17" ht="15">
      <c r="Q1318" s="1"/>
    </row>
    <row r="1321" spans="17:17" ht="15">
      <c r="Q1321" s="1"/>
    </row>
    <row r="1322" spans="17:17" ht="15">
      <c r="Q1322" s="1"/>
    </row>
    <row r="1334" spans="17:17" ht="15">
      <c r="Q1334" s="1"/>
    </row>
    <row r="1335" spans="17:17" ht="15">
      <c r="Q1335" s="1"/>
    </row>
    <row r="1349" spans="17:17" ht="15">
      <c r="Q1349" s="1"/>
    </row>
    <row r="1363" spans="17:17" ht="15">
      <c r="Q1363" s="1"/>
    </row>
    <row r="1370" spans="17:17" ht="15">
      <c r="Q1370" s="1"/>
    </row>
    <row r="1383" spans="17:17" ht="15">
      <c r="Q1383" s="1"/>
    </row>
    <row r="1387" spans="17:17" ht="15">
      <c r="Q1387" s="1"/>
    </row>
    <row r="1390" spans="17:17" ht="15">
      <c r="Q1390" s="1"/>
    </row>
    <row r="1396" spans="17:17" ht="15">
      <c r="Q1396" s="1"/>
    </row>
    <row r="1404" spans="17:17" ht="15">
      <c r="Q1404" s="1"/>
    </row>
    <row r="1405" spans="17:17" ht="15">
      <c r="Q1405" s="1"/>
    </row>
    <row r="1415" spans="17:17" ht="15">
      <c r="Q1415" s="1"/>
    </row>
    <row r="1416" spans="17:17" ht="15">
      <c r="Q1416" s="1"/>
    </row>
    <row r="1425" spans="17:17" ht="15">
      <c r="Q1425" s="1"/>
    </row>
    <row r="1426" spans="17:17" ht="15">
      <c r="Q1426" s="1"/>
    </row>
    <row r="1428" spans="17:17" ht="15">
      <c r="Q1428" s="1"/>
    </row>
    <row r="1451" spans="17:17" ht="15">
      <c r="Q1451" s="1"/>
    </row>
    <row r="1492" spans="17:17" ht="15">
      <c r="Q1492" s="1"/>
    </row>
    <row r="1499" spans="17:17" ht="15">
      <c r="Q1499" s="1"/>
    </row>
    <row r="1513" spans="17:17" ht="15">
      <c r="Q1513" s="1"/>
    </row>
    <row r="1514" spans="17:17" ht="15">
      <c r="Q1514" s="1"/>
    </row>
    <row r="1521" spans="17:17" ht="15">
      <c r="Q1521" s="1"/>
    </row>
    <row r="1534" spans="17:17" ht="15">
      <c r="Q1534" s="1"/>
    </row>
    <row r="1564" spans="17:17" ht="15">
      <c r="Q1564" s="1"/>
    </row>
    <row r="1583" spans="17:17" ht="15">
      <c r="Q1583" s="1"/>
    </row>
    <row r="1584" spans="17:17" ht="15">
      <c r="Q1584" s="1"/>
    </row>
    <row r="1600" spans="17:17" ht="15">
      <c r="Q1600" s="1"/>
    </row>
    <row r="1658" spans="17:17" ht="15">
      <c r="Q1658" s="1"/>
    </row>
    <row r="1668" spans="17:17" ht="15">
      <c r="Q1668" s="1"/>
    </row>
    <row r="1675" spans="17:17" ht="15">
      <c r="Q1675" s="1"/>
    </row>
    <row r="1685" spans="17:17" ht="15">
      <c r="Q1685" s="1"/>
    </row>
    <row r="1697" spans="17:17" ht="15">
      <c r="Q1697" s="1"/>
    </row>
    <row r="1698" spans="17:17" ht="15">
      <c r="Q1698" s="1"/>
    </row>
    <row r="1722" spans="17:17" ht="15">
      <c r="Q1722" s="1"/>
    </row>
    <row r="1730" spans="17:17" ht="15">
      <c r="Q1730" s="1"/>
    </row>
    <row r="1736" spans="17:17" ht="15">
      <c r="Q1736" s="1"/>
    </row>
    <row r="1758" spans="17:17" ht="15">
      <c r="Q1758" s="1"/>
    </row>
    <row r="1785" spans="17:17" ht="15">
      <c r="Q1785" s="1"/>
    </row>
    <row r="1786" spans="17:17" ht="15">
      <c r="Q1786" s="1"/>
    </row>
    <row r="1829" spans="17:17" ht="15">
      <c r="Q1829" s="1"/>
    </row>
    <row r="1847" spans="17:17" ht="15">
      <c r="Q1847" s="1"/>
    </row>
    <row r="1848" spans="17:17" ht="15">
      <c r="Q1848" s="1"/>
    </row>
    <row r="1861" spans="17:17" ht="15">
      <c r="Q1861" s="1"/>
    </row>
    <row r="1862" spans="17:17" ht="15">
      <c r="Q1862" s="1"/>
    </row>
    <row r="1868" spans="17:17" ht="15">
      <c r="Q1868" s="1"/>
    </row>
    <row r="1884" spans="17:17" ht="15">
      <c r="Q1884" s="1"/>
    </row>
    <row r="1893" spans="17:17" ht="15">
      <c r="Q1893" s="1"/>
    </row>
    <row r="1894" spans="17:17" ht="15">
      <c r="Q1894" s="1"/>
    </row>
    <row r="1910" spans="17:17" ht="15">
      <c r="Q1910" s="1"/>
    </row>
    <row r="1944" spans="17:17" ht="15">
      <c r="Q1944" s="1"/>
    </row>
    <row r="1964" spans="17:17" ht="15">
      <c r="Q1964" s="1"/>
    </row>
    <row r="1966" spans="17:17" ht="15">
      <c r="Q1966" s="1"/>
    </row>
    <row r="1982" spans="17:17" ht="15">
      <c r="Q1982" s="1"/>
    </row>
    <row r="1993" spans="17:17" ht="15">
      <c r="Q1993" s="1"/>
    </row>
    <row r="1999" spans="17:17" ht="15">
      <c r="Q1999" s="1"/>
    </row>
    <row r="2010" spans="17:17" ht="15">
      <c r="Q2010" s="1"/>
    </row>
    <row r="2019" spans="17:17" ht="15">
      <c r="Q2019" s="1"/>
    </row>
    <row r="2021" spans="17:17" ht="15">
      <c r="Q2021" s="1"/>
    </row>
    <row r="2046" spans="17:17" ht="15">
      <c r="Q2046" s="1"/>
    </row>
    <row r="2062" spans="17:17" ht="15">
      <c r="Q2062" s="1"/>
    </row>
    <row r="2064" spans="17:17" ht="15">
      <c r="Q2064" s="1"/>
    </row>
    <row r="2071" spans="17:17" ht="15">
      <c r="Q2071" s="1"/>
    </row>
    <row r="2081" spans="17:17" ht="15">
      <c r="Q2081" s="1"/>
    </row>
    <row r="2084" spans="17:17" ht="15">
      <c r="Q2084" s="1"/>
    </row>
    <row r="2103" spans="17:17" ht="15">
      <c r="Q2103" s="1"/>
    </row>
    <row r="2106" spans="17:17" ht="15">
      <c r="Q2106" s="1"/>
    </row>
    <row r="2137" spans="17:17" ht="15">
      <c r="Q2137" s="1"/>
    </row>
    <row r="2142" spans="17:17" ht="15">
      <c r="Q2142" s="1"/>
    </row>
    <row r="2145" spans="17:17" ht="15">
      <c r="Q2145" s="1"/>
    </row>
    <row r="2166" spans="17:17" ht="15">
      <c r="Q2166" s="1"/>
    </row>
    <row r="2167" spans="17:17" ht="15">
      <c r="Q2167" s="1"/>
    </row>
    <row r="2181" spans="17:17" ht="15">
      <c r="Q2181" s="1"/>
    </row>
    <row r="2195" spans="17:17" ht="15">
      <c r="Q2195" s="1"/>
    </row>
    <row r="2204" spans="17:17" ht="15">
      <c r="Q2204" s="1"/>
    </row>
    <row r="2207" spans="17:17" ht="15">
      <c r="Q2207" s="1"/>
    </row>
    <row r="2210" spans="17:17" ht="15">
      <c r="Q2210" s="1"/>
    </row>
    <row r="2211" spans="17:17" ht="15">
      <c r="Q2211" s="1"/>
    </row>
    <row r="2212" spans="17:17" ht="15">
      <c r="Q2212" s="1"/>
    </row>
    <row r="2218" spans="17:17" ht="15">
      <c r="Q2218" s="1"/>
    </row>
    <row r="2224" spans="17:17" ht="15">
      <c r="Q2224" s="1"/>
    </row>
    <row r="2225" spans="17:17" ht="15">
      <c r="Q2225" s="1"/>
    </row>
    <row r="2227" spans="17:17" ht="15">
      <c r="Q2227" s="1"/>
    </row>
    <row r="2243" spans="17:17" ht="15">
      <c r="Q2243" s="1"/>
    </row>
    <row r="2252" spans="17:17" ht="15">
      <c r="Q2252" s="1"/>
    </row>
    <row r="2257" spans="17:17" ht="15">
      <c r="Q2257" s="1"/>
    </row>
    <row r="2303" spans="17:17" ht="15">
      <c r="Q2303" s="1"/>
    </row>
    <row r="2346" spans="17:17" ht="15">
      <c r="Q2346" s="1"/>
    </row>
    <row r="2358" spans="17:17" ht="15">
      <c r="Q2358" s="1"/>
    </row>
    <row r="2359" spans="17:17" ht="15">
      <c r="Q2359" s="1"/>
    </row>
    <row r="2360" spans="17:17" ht="15">
      <c r="Q2360" s="1"/>
    </row>
    <row r="2374" spans="17:17" ht="15">
      <c r="Q2374" s="1"/>
    </row>
    <row r="2389" spans="17:17" ht="15">
      <c r="Q2389" s="1"/>
    </row>
    <row r="2445" spans="17:17" ht="15">
      <c r="Q2445" s="1"/>
    </row>
    <row r="2448" spans="17:17" ht="15">
      <c r="Q2448" s="1"/>
    </row>
    <row r="2455" spans="17:17" ht="15">
      <c r="Q2455" s="1"/>
    </row>
    <row r="2456" spans="17:17" ht="15">
      <c r="Q2456" s="1"/>
    </row>
    <row r="2464" spans="17:17" ht="15">
      <c r="Q2464" s="1"/>
    </row>
    <row r="2475" spans="17:17" ht="15">
      <c r="Q2475" s="1"/>
    </row>
    <row r="2481" spans="17:17" ht="15">
      <c r="Q2481" s="1"/>
    </row>
    <row r="2492" spans="17:17" ht="15">
      <c r="Q2492" s="1"/>
    </row>
    <row r="2506" spans="17:17" ht="15">
      <c r="Q2506" s="1"/>
    </row>
    <row r="2512" spans="17:17" ht="15">
      <c r="Q2512" s="1"/>
    </row>
    <row r="2532" spans="17:17" ht="15">
      <c r="Q2532" s="1"/>
    </row>
    <row r="2533" spans="17:17" ht="15">
      <c r="Q2533" s="1"/>
    </row>
    <row r="2534" spans="17:17" ht="15">
      <c r="Q2534" s="1"/>
    </row>
    <row r="2539" spans="17:17" ht="15">
      <c r="Q2539" s="1"/>
    </row>
    <row r="2541" spans="17:17" ht="15">
      <c r="Q2541" s="1"/>
    </row>
    <row r="2545" spans="17:17" ht="15">
      <c r="Q2545" s="1"/>
    </row>
    <row r="2548" spans="17:17" ht="15">
      <c r="Q2548" s="1"/>
    </row>
    <row r="2560" spans="17:17" ht="15">
      <c r="Q2560" s="1"/>
    </row>
    <row r="2569" spans="17:17" ht="15">
      <c r="Q2569" s="1"/>
    </row>
    <row r="2585" spans="17:17" ht="15">
      <c r="Q2585" s="1"/>
    </row>
    <row r="2589" spans="17:17" ht="15">
      <c r="Q2589" s="1"/>
    </row>
    <row r="2612" spans="17:17" ht="15">
      <c r="Q2612" s="1"/>
    </row>
    <row r="2615" spans="17:17" ht="15">
      <c r="Q2615" s="1"/>
    </row>
    <row r="2622" spans="17:17" ht="15">
      <c r="Q2622" s="1"/>
    </row>
    <row r="2637" spans="17:17" ht="15">
      <c r="Q2637" s="1"/>
    </row>
    <row r="2638" spans="17:17" ht="15">
      <c r="Q2638" s="1"/>
    </row>
    <row r="2639" spans="17:17" ht="15">
      <c r="Q2639" s="1"/>
    </row>
    <row r="2666" spans="17:17" ht="15">
      <c r="Q2666" s="1"/>
    </row>
    <row r="2697" spans="17:17" ht="15">
      <c r="Q2697" s="1"/>
    </row>
    <row r="2710" spans="17:17" ht="15">
      <c r="Q2710" s="1"/>
    </row>
    <row r="2757" spans="17:17" ht="15">
      <c r="Q2757" s="1"/>
    </row>
    <row r="2765" spans="17:17" ht="15">
      <c r="Q2765" s="1"/>
    </row>
    <row r="2776" spans="17:17" ht="15">
      <c r="Q2776" s="1"/>
    </row>
    <row r="2786" spans="17:17" ht="15">
      <c r="Q2786" s="1"/>
    </row>
    <row r="2797" spans="17:17" ht="15">
      <c r="Q2797" s="1"/>
    </row>
    <row r="2805" spans="17:17" ht="15">
      <c r="Q2805" s="1"/>
    </row>
    <row r="2820" spans="17:17" ht="15">
      <c r="Q2820" s="1"/>
    </row>
    <row r="2841" spans="17:17" ht="15">
      <c r="Q2841" s="1"/>
    </row>
    <row r="2842" spans="17:17" ht="15">
      <c r="Q2842" s="1"/>
    </row>
    <row r="2843" spans="17:17" ht="15">
      <c r="Q2843" s="1"/>
    </row>
    <row r="2865" spans="17:17" ht="15">
      <c r="Q2865" s="1"/>
    </row>
    <row r="2882" spans="17:17" ht="15">
      <c r="Q2882" s="1"/>
    </row>
    <row r="2885" spans="17:17" ht="15">
      <c r="Q2885" s="1"/>
    </row>
    <row r="2893" spans="17:17" ht="15">
      <c r="Q2893" s="1"/>
    </row>
    <row r="2894" spans="17:17" ht="15">
      <c r="Q2894" s="1"/>
    </row>
    <row r="2903" spans="17:17" ht="15">
      <c r="Q2903" s="1"/>
    </row>
    <row r="2916" spans="17:17" ht="15">
      <c r="Q2916" s="1"/>
    </row>
    <row r="2928" spans="17:17" ht="15">
      <c r="Q2928" s="1"/>
    </row>
    <row r="2929" spans="17:17" ht="15">
      <c r="Q2929" s="1"/>
    </row>
    <row r="2935" spans="17:17" ht="15">
      <c r="Q2935" s="1"/>
    </row>
    <row r="2937" spans="17:17" ht="15">
      <c r="Q2937" s="1"/>
    </row>
    <row r="2946" spans="17:17" ht="15">
      <c r="Q2946" s="1"/>
    </row>
    <row r="2948" spans="17:17" ht="15">
      <c r="Q2948" s="1"/>
    </row>
    <row r="2953" spans="17:17" ht="15">
      <c r="Q2953" s="1"/>
    </row>
    <row r="2960" spans="17:17" ht="15">
      <c r="Q2960" s="1"/>
    </row>
    <row r="2961" spans="17:17" ht="15">
      <c r="Q2961" s="1"/>
    </row>
    <row r="2963" spans="17:17" ht="15">
      <c r="Q2963" s="1"/>
    </row>
    <row r="2979" spans="17:17" ht="15">
      <c r="Q2979" s="1"/>
    </row>
    <row r="3005" spans="17:17" ht="15">
      <c r="Q3005" s="1"/>
    </row>
    <row r="3016" spans="17:17" ht="15">
      <c r="Q3016" s="1"/>
    </row>
    <row r="3028" spans="17:17" ht="15">
      <c r="Q3028" s="1"/>
    </row>
    <row r="3037" spans="17:17" ht="15">
      <c r="Q3037" s="1"/>
    </row>
    <row r="3046" spans="17:17" ht="15">
      <c r="Q3046" s="1"/>
    </row>
    <row r="3050" spans="17:17" ht="15">
      <c r="Q3050" s="1"/>
    </row>
    <row r="3051" spans="17:17" ht="15">
      <c r="Q3051" s="1"/>
    </row>
    <row r="3055" spans="17:17" ht="15">
      <c r="Q3055" s="1"/>
    </row>
    <row r="3077" spans="17:17" ht="15">
      <c r="Q3077" s="1"/>
    </row>
    <row r="3093" spans="17:17" ht="15">
      <c r="Q3093" s="1"/>
    </row>
    <row r="3102" spans="17:17" ht="15">
      <c r="Q3102" s="1"/>
    </row>
    <row r="3113" spans="17:17" ht="15">
      <c r="Q3113" s="1"/>
    </row>
    <row r="3122" spans="17:17" ht="15">
      <c r="Q3122" s="1"/>
    </row>
    <row r="3158" spans="17:17" ht="15">
      <c r="Q3158" s="1"/>
    </row>
    <row r="3182" spans="17:17" ht="15">
      <c r="Q3182" s="1"/>
    </row>
    <row r="3197" spans="17:17" ht="15">
      <c r="Q3197" s="1"/>
    </row>
    <row r="3199" spans="17:17" ht="15">
      <c r="Q3199" s="1"/>
    </row>
    <row r="3203" spans="17:17" ht="15">
      <c r="Q3203" s="1"/>
    </row>
    <row r="3212" spans="17:17" ht="15">
      <c r="Q3212" s="1"/>
    </row>
    <row r="3221" spans="17:17" ht="15">
      <c r="Q3221" s="1"/>
    </row>
    <row r="3232" spans="17:17" ht="15">
      <c r="Q3232" s="1"/>
    </row>
    <row r="3287" spans="17:17" ht="15">
      <c r="Q3287" s="1"/>
    </row>
    <row r="3295" spans="17:17" ht="15">
      <c r="Q3295" s="1"/>
    </row>
    <row r="3296" spans="17:17" ht="15">
      <c r="Q3296" s="1"/>
    </row>
    <row r="3297" spans="17:17" ht="15">
      <c r="Q3297" s="1"/>
    </row>
    <row r="3317" spans="17:17" ht="15">
      <c r="Q3317" s="1"/>
    </row>
    <row r="3319" spans="17:17" ht="15">
      <c r="Q3319" s="1"/>
    </row>
    <row r="3331" spans="17:17" ht="15">
      <c r="Q3331" s="1"/>
    </row>
    <row r="3341" spans="17:17" ht="15">
      <c r="Q3341" s="1"/>
    </row>
    <row r="3345" spans="17:17" ht="15">
      <c r="Q3345" s="1"/>
    </row>
    <row r="3358" spans="17:17" ht="15">
      <c r="Q3358" s="1"/>
    </row>
    <row r="3370" spans="17:17" ht="15">
      <c r="Q3370" s="1"/>
    </row>
    <row r="3388" spans="17:17" ht="15">
      <c r="Q3388" s="1"/>
    </row>
    <row r="3390" spans="17:17" ht="15">
      <c r="Q3390" s="1"/>
    </row>
    <row r="3391" spans="17:17" ht="15">
      <c r="Q3391" s="1"/>
    </row>
    <row r="3416" spans="17:17" ht="15">
      <c r="Q3416" s="1"/>
    </row>
    <row r="3442" spans="17:17" ht="15">
      <c r="Q3442" s="1"/>
    </row>
    <row r="3445" spans="17:17" ht="15">
      <c r="Q3445" s="1"/>
    </row>
    <row r="3446" spans="17:17" ht="15">
      <c r="Q3446" s="1"/>
    </row>
    <row r="3448" spans="17:17" ht="15">
      <c r="Q3448" s="1"/>
    </row>
    <row r="3479" spans="17:17" ht="15">
      <c r="Q3479" s="1"/>
    </row>
    <row r="3480" spans="17:17" ht="15">
      <c r="Q3480" s="1"/>
    </row>
    <row r="3481" spans="17:17" ht="15">
      <c r="Q3481" s="1"/>
    </row>
    <row r="3486" spans="17:17" ht="15">
      <c r="Q3486" s="1"/>
    </row>
    <row r="3487" spans="17:17" ht="15">
      <c r="Q3487" s="1"/>
    </row>
    <row r="3511" spans="17:17" ht="15">
      <c r="Q3511" s="1"/>
    </row>
    <row r="3534" spans="17:17" ht="15">
      <c r="Q3534" s="1"/>
    </row>
    <row r="3540" spans="17:17" ht="15">
      <c r="Q3540" s="1"/>
    </row>
    <row r="3541" spans="17:17" ht="15">
      <c r="Q3541" s="1"/>
    </row>
    <row r="3564" spans="17:17" ht="15">
      <c r="Q3564" s="1"/>
    </row>
    <row r="3566" spans="17:17" ht="15">
      <c r="Q3566" s="1"/>
    </row>
    <row r="3576" spans="17:17" ht="15">
      <c r="Q3576" s="1"/>
    </row>
    <row r="3593" spans="17:17" ht="15">
      <c r="Q3593" s="1"/>
    </row>
    <row r="3614" spans="17:17" ht="15">
      <c r="Q3614" s="1"/>
    </row>
    <row r="3623" spans="17:17" ht="15">
      <c r="Q3623" s="1"/>
    </row>
    <row r="3632" spans="17:17" ht="15">
      <c r="Q3632" s="1"/>
    </row>
    <row r="3633" spans="17:17" ht="15">
      <c r="Q3633" s="1"/>
    </row>
    <row r="3638" spans="17:17" ht="15">
      <c r="Q3638" s="1"/>
    </row>
    <row r="3645" spans="17:17" ht="15">
      <c r="Q3645" s="1"/>
    </row>
    <row r="3650" spans="17:17" ht="15">
      <c r="Q3650" s="1"/>
    </row>
    <row r="3690" spans="17:17" ht="15">
      <c r="Q3690" s="1"/>
    </row>
    <row r="3691" spans="17:17" ht="15">
      <c r="Q3691" s="1"/>
    </row>
    <row r="3706" spans="17:17" ht="15">
      <c r="Q3706" s="1"/>
    </row>
    <row r="3715" spans="17:17" ht="15">
      <c r="Q3715" s="1"/>
    </row>
    <row r="3721" spans="17:17" ht="15">
      <c r="Q3721" s="1"/>
    </row>
    <row r="3722" spans="17:17" ht="15">
      <c r="Q3722" s="1"/>
    </row>
    <row r="3734" spans="17:17" ht="15">
      <c r="Q3734" s="1"/>
    </row>
    <row r="3746" spans="17:17" ht="15">
      <c r="Q3746" s="1"/>
    </row>
    <row r="3787" spans="17:17" ht="15">
      <c r="Q3787" s="1"/>
    </row>
    <row r="3788" spans="17:17" ht="15">
      <c r="Q3788" s="1"/>
    </row>
    <row r="3813" spans="17:17" ht="15">
      <c r="Q3813" s="1"/>
    </row>
    <row r="3825" spans="17:17" ht="15">
      <c r="Q3825" s="1"/>
    </row>
    <row r="3826" spans="17:17" ht="15">
      <c r="Q3826" s="1"/>
    </row>
    <row r="3841" spans="17:17" ht="15">
      <c r="Q3841" s="1"/>
    </row>
    <row r="3847" spans="17:17" ht="15">
      <c r="Q3847" s="1"/>
    </row>
    <row r="3862" spans="17:17" ht="15">
      <c r="Q3862" s="1"/>
    </row>
    <row r="3874" spans="17:17" ht="15">
      <c r="Q3874" s="1"/>
    </row>
    <row r="3884" spans="17:17" ht="15">
      <c r="Q3884" s="1"/>
    </row>
    <row r="3890" spans="17:17" ht="15">
      <c r="Q3890" s="1"/>
    </row>
    <row r="3895" spans="17:17" ht="15">
      <c r="Q3895" s="1"/>
    </row>
    <row r="3899" spans="17:17" ht="15">
      <c r="Q3899" s="1"/>
    </row>
    <row r="3910" spans="17:17" ht="15">
      <c r="Q3910" s="1"/>
    </row>
    <row r="3920" spans="17:17" ht="15">
      <c r="Q3920" s="1"/>
    </row>
    <row r="3929" spans="17:17" ht="15">
      <c r="Q3929" s="1"/>
    </row>
    <row r="3958" spans="17:17" ht="15">
      <c r="Q3958" s="1"/>
    </row>
    <row r="3963" spans="17:17" ht="15">
      <c r="Q3963" s="1"/>
    </row>
    <row r="3984" spans="17:17" ht="15">
      <c r="Q3984" s="1"/>
    </row>
    <row r="3985" spans="17:17" ht="15">
      <c r="Q3985" s="1"/>
    </row>
    <row r="4059" spans="17:17" ht="15">
      <c r="Q4059" s="1"/>
    </row>
    <row r="4060" spans="17:17" ht="15">
      <c r="Q4060" s="1"/>
    </row>
    <row r="4061" spans="17:17" ht="15">
      <c r="Q4061" s="1"/>
    </row>
    <row r="4068" spans="17:17" ht="15">
      <c r="Q4068" s="1"/>
    </row>
    <row r="4071" spans="17:17" ht="15">
      <c r="Q4071" s="1"/>
    </row>
    <row r="4074" spans="17:17" ht="15">
      <c r="Q4074" s="1"/>
    </row>
    <row r="4093" spans="17:17" ht="15">
      <c r="Q4093" s="1"/>
    </row>
    <row r="4095" spans="17:17" ht="15">
      <c r="Q4095" s="1"/>
    </row>
    <row r="4096" spans="17:17" ht="15">
      <c r="Q4096" s="1"/>
    </row>
    <row r="4099" spans="17:17" ht="15">
      <c r="Q4099" s="1"/>
    </row>
    <row r="4100" spans="17:17" ht="15">
      <c r="Q4100" s="1"/>
    </row>
    <row r="4110" spans="17:17" ht="15">
      <c r="Q4110" s="1"/>
    </row>
    <row r="4114" spans="17:17" ht="15">
      <c r="Q4114" s="1"/>
    </row>
    <row r="4124" spans="17:17" ht="15">
      <c r="Q4124" s="1"/>
    </row>
    <row r="4138" spans="17:17" ht="15">
      <c r="Q4138" s="1"/>
    </row>
    <row r="4149" spans="17:17" ht="15">
      <c r="Q4149" s="1"/>
    </row>
    <row r="4162" spans="17:17" ht="15">
      <c r="Q4162" s="1"/>
    </row>
    <row r="4184" spans="17:17" ht="15">
      <c r="Q4184" s="1"/>
    </row>
    <row r="4215" spans="17:17" ht="15">
      <c r="Q4215" s="1"/>
    </row>
    <row r="4227" spans="17:17" ht="15">
      <c r="Q4227" s="1"/>
    </row>
    <row r="4230" spans="17:17" ht="15">
      <c r="Q4230" s="1"/>
    </row>
    <row r="4233" spans="17:17" ht="15">
      <c r="Q4233" s="1"/>
    </row>
    <row r="4240" spans="17:17" ht="15">
      <c r="Q4240" s="1"/>
    </row>
    <row r="4245" spans="17:17" ht="15">
      <c r="Q4245" s="1"/>
    </row>
    <row r="4263" spans="17:17" ht="15">
      <c r="Q4263" s="1"/>
    </row>
    <row r="4264" spans="17:17" ht="15">
      <c r="Q4264" s="1"/>
    </row>
    <row r="4281" spans="17:17" ht="15">
      <c r="Q4281" s="1"/>
    </row>
    <row r="4300" spans="17:17" ht="15">
      <c r="Q4300" s="1"/>
    </row>
    <row r="4306" spans="17:17" ht="15">
      <c r="Q4306" s="1"/>
    </row>
    <row r="4307" spans="17:17" ht="15">
      <c r="Q4307" s="1"/>
    </row>
    <row r="4308" spans="17:17" ht="15">
      <c r="Q4308" s="1"/>
    </row>
    <row r="4323" spans="17:17" ht="15">
      <c r="Q4323" s="1"/>
    </row>
    <row r="4326" spans="17:17" ht="15">
      <c r="Q4326" s="1"/>
    </row>
    <row r="4327" spans="17:17" ht="15">
      <c r="Q4327" s="1"/>
    </row>
    <row r="4346" spans="17:17" ht="15">
      <c r="Q4346" s="1"/>
    </row>
    <row r="4365" spans="17:17" ht="15">
      <c r="Q4365" s="1"/>
    </row>
    <row r="4369" spans="17:17" ht="15">
      <c r="Q4369" s="1"/>
    </row>
    <row r="4378" spans="17:17" ht="15">
      <c r="Q4378" s="1"/>
    </row>
    <row r="4379" spans="17:17" ht="15">
      <c r="Q4379" s="1"/>
    </row>
    <row r="4382" spans="17:17" ht="15">
      <c r="Q4382" s="1"/>
    </row>
    <row r="4386" spans="17:17" ht="15">
      <c r="Q4386" s="1"/>
    </row>
    <row r="4388" spans="17:17" ht="15">
      <c r="Q4388" s="1"/>
    </row>
    <row r="4405" spans="17:17" ht="15">
      <c r="Q4405" s="1"/>
    </row>
    <row r="4409" spans="17:17" ht="15">
      <c r="Q4409" s="1"/>
    </row>
    <row r="4417" spans="17:17" ht="15">
      <c r="Q4417" s="1"/>
    </row>
    <row r="4433" spans="17:17" ht="15">
      <c r="Q4433" s="1"/>
    </row>
    <row r="4460" spans="17:17" ht="15">
      <c r="Q4460" s="1"/>
    </row>
    <row r="4461" spans="17:17" ht="15">
      <c r="Q4461" s="1"/>
    </row>
    <row r="4462" spans="17:17" ht="15">
      <c r="Q4462" s="1"/>
    </row>
    <row r="4465" spans="17:17" ht="15">
      <c r="Q4465" s="1"/>
    </row>
    <row r="4467" spans="17:17" ht="15">
      <c r="Q4467" s="1"/>
    </row>
    <row r="4483" spans="17:17" ht="15">
      <c r="Q4483" s="1"/>
    </row>
    <row r="4502" spans="17:17" ht="15">
      <c r="Q4502" s="1"/>
    </row>
    <row r="4513" spans="17:17" ht="15">
      <c r="Q4513" s="1"/>
    </row>
    <row r="4528" spans="17:17" ht="15">
      <c r="Q4528" s="1"/>
    </row>
    <row r="4552" spans="17:17" ht="15">
      <c r="Q4552" s="1"/>
    </row>
    <row r="4558" spans="17:17" ht="15">
      <c r="Q4558" s="1"/>
    </row>
    <row r="4571" spans="17:17" ht="15">
      <c r="Q4571" s="1"/>
    </row>
    <row r="4597" spans="17:17" ht="15">
      <c r="Q4597" s="1"/>
    </row>
    <row r="4600" spans="17:17" ht="15">
      <c r="Q4600" s="1"/>
    </row>
    <row r="4614" spans="17:17" ht="15">
      <c r="Q4614" s="1"/>
    </row>
    <row r="4616" spans="17:17" ht="15">
      <c r="Q4616" s="1"/>
    </row>
    <row r="4619" spans="17:17" ht="15">
      <c r="Q4619" s="1"/>
    </row>
    <row r="4634" spans="17:17" ht="15">
      <c r="Q4634" s="1"/>
    </row>
    <row r="4645" spans="17:17" ht="15">
      <c r="Q4645" s="1"/>
    </row>
    <row r="4647" spans="17:17" ht="15">
      <c r="Q4647" s="1"/>
    </row>
    <row r="4668" spans="17:17" ht="15">
      <c r="Q4668" s="1"/>
    </row>
    <row r="4670" spans="17:17" ht="15">
      <c r="Q4670" s="1"/>
    </row>
    <row r="4711" spans="17:17" ht="15">
      <c r="Q4711" s="1"/>
    </row>
    <row r="4712" spans="17:17" ht="15">
      <c r="Q4712" s="1"/>
    </row>
    <row r="4713" spans="17:17" ht="15">
      <c r="Q4713" s="1"/>
    </row>
    <row r="4727" spans="17:17" ht="15">
      <c r="Q4727" s="1"/>
    </row>
    <row r="4728" spans="17:17" ht="15">
      <c r="Q4728" s="1"/>
    </row>
    <row r="4729" spans="17:17" ht="15">
      <c r="Q4729" s="1"/>
    </row>
    <row r="4734" spans="17:17" ht="15">
      <c r="Q4734" s="1"/>
    </row>
    <row r="4744" spans="17:17" ht="15">
      <c r="Q4744" s="1"/>
    </row>
    <row r="4760" spans="17:17" ht="15">
      <c r="Q4760" s="1"/>
    </row>
    <row r="4769" spans="17:17" ht="15">
      <c r="Q4769" s="1"/>
    </row>
    <row r="4779" spans="1:29" ht="15">
      <c r="A4779" t="s">
        <v>122</v>
      </c>
      <c r="B4779">
        <v>4</v>
      </c>
      <c r="C4779" t="s">
        <v>123</v>
      </c>
      <c r="D4779" t="s">
        <v>127</v>
      </c>
      <c r="E4779">
        <v>84680</v>
      </c>
      <c r="G4779" t="s">
        <v>124</v>
      </c>
      <c r="H4779" t="s">
        <v>126</v>
      </c>
      <c r="I4779" t="s">
        <v>125</v>
      </c>
      <c r="J4779">
        <v>4</v>
      </c>
      <c r="K4779" t="s">
        <v>119</v>
      </c>
      <c r="L4779" t="s">
        <v>121</v>
      </c>
      <c r="N4779" t="s">
        <v>120</v>
      </c>
      <c r="P4779">
        <v>25</v>
      </c>
      <c r="Q4779">
        <v>1</v>
      </c>
      <c r="T4779">
        <v>0</v>
      </c>
      <c r="U4779">
        <v>10</v>
      </c>
      <c r="V4779">
        <v>9</v>
      </c>
      <c r="W4779" t="str">
        <f>IF(AND('Instructions for use'!$D$6="Cycle1",U4779=1),"Include","")</f>
        <v/>
      </c>
      <c r="X4779" t="str">
        <f>IF(OR(P4779&lt;(100-'Instructions for use'!$D$5),P4779&gt;(100+'Instructions for use'!$D$5)),"Significant","")</f>
        <v>Significant</v>
      </c>
      <c r="Y4779" t="str">
        <f>IF(SUMPRODUCT(COUNTIF(L4779,"*"&amp;EXCLUSION&amp;"*"))&gt;0,"EXCLUDED","")</f>
        <v/>
      </c>
      <c r="Z4779" t="str">
        <f>IF('Instructions for use'!$D$6="Cycle1",IF(AND(W4779="Include",X4779="Significant",Y4779=""),"Include",""),IF(AND(X4779="Significant",Y4779=""),"Include",""))</f>
        <v/>
      </c>
      <c r="AB4779" t="str">
        <f t="shared" si="0" ref="AB4739:AB4779">IF(AND(Z4779="Include",COUNTA(AA4779)=0),"Include","")</f>
        <v/>
      </c>
      <c r="AC4779" t="str">
        <f t="shared" si="1" ref="AC4739:AC4779">IF(OR(N4779="Discontinued",N4779="Errored"),"DC/Error","")</f>
        <v>DC/Error</v>
      </c>
    </row>
    <row r="4780" spans="23:29" ht="15">
      <c r="W4780" t="str">
        <f>IF(AND('Instructions for use'!$D$6="Cycle1",U4780=1),"Include","")</f>
        <v/>
      </c>
      <c r="X4780" t="str">
        <f>IF(OR(P4780&lt;(100-'Instructions for use'!$D$5),P4780&gt;(100+'Instructions for use'!$D$5)),"Significant","")</f>
        <v>Significant</v>
      </c>
      <c r="Y4780" t="str">
        <f>IF(SUMPRODUCT(COUNTIF(L4780,"*"&amp;EXCLUSION&amp;"*"))&gt;0,"EXCLUDED","")</f>
        <v/>
      </c>
      <c r="Z4780" t="str">
        <f>IF('Instructions for use'!$D$6="Cycle1",IF(AND(W4780="Include",X4780="Significant",Y4780=""),"Include",""),IF(AND(X4780="Significant",Y4780=""),"Include",""))</f>
        <v/>
      </c>
      <c r="AB4780" t="str">
        <f t="shared" si="2" ref="AB4740:AB4780">IF(AND(Z4780="Include",COUNTA(AA4780)=0),"Include","")</f>
        <v/>
      </c>
      <c r="AC4780" t="str">
        <f t="shared" si="3" ref="AC4740:AC4780">IF(OR(N4780="Discontinued",N4780="Errored"),"DC/Error","")</f>
        <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codeName="Sheet5"/>
  <dimension ref="B2:L8"/>
  <sheetViews>
    <sheetView workbookViewId="0" topLeftCell="A1">
      <selection pane="topLeft" activeCell="G1" sqref="G1"/>
    </sheetView>
  </sheetViews>
  <sheetFormatPr defaultRowHeight="15"/>
  <cols>
    <col min="2" max="2" width="21.4285714285714" customWidth="1"/>
  </cols>
  <sheetData>
    <row r="2" spans="2:12" ht="15">
      <c r="B2" t="s">
        <v>53</v>
      </c>
      <c r="C2">
        <f>COUNTA('Data for Analysis'!A:A)-1</f>
        <v>0</v>
      </c>
      <c r="F2" t="s">
        <v>54</v>
      </c>
      <c r="G2" s="3" t="e">
        <f>C3/C2</f>
        <v>#DIV/0!</v>
      </c>
      <c r="H2">
        <f>C3</f>
        <v>0</v>
      </c>
      <c r="I2">
        <f>C2</f>
        <v>0</v>
      </c>
      <c r="L2" t="s">
        <v>93</v>
      </c>
    </row>
    <row r="3" spans="2:12" ht="15">
      <c r="B3" t="s">
        <v>55</v>
      </c>
      <c r="C3">
        <f>COUNTIF('Data for Analysis'!Y:Y,"EXCLUDED")</f>
        <v>0</v>
      </c>
      <c r="F3" t="s">
        <v>56</v>
      </c>
      <c r="G3" s="3" t="e">
        <f>C4/C2</f>
        <v>#DIV/0!</v>
      </c>
      <c r="H3">
        <f>C4</f>
        <v>0</v>
      </c>
      <c r="I3">
        <f>C2</f>
        <v>0</v>
      </c>
      <c r="L3" t="s">
        <v>96</v>
      </c>
    </row>
    <row r="4" spans="2:9" ht="15">
      <c r="B4" t="s">
        <v>92</v>
      </c>
      <c r="C4">
        <f>C2-COUNTIF('Data for Analysis'!W:W,"Include")</f>
        <v>0</v>
      </c>
      <c r="F4" t="s">
        <v>57</v>
      </c>
      <c r="G4" s="3" t="e">
        <f>C6/C2</f>
        <v>#DIV/0!</v>
      </c>
      <c r="H4">
        <f>C6</f>
        <v>0</v>
      </c>
      <c r="I4">
        <f>C2</f>
        <v>0</v>
      </c>
    </row>
    <row r="5" spans="2:9" ht="15">
      <c r="B5" t="s">
        <v>95</v>
      </c>
      <c r="C5">
        <f>COUNTIF('Data for Analysis'!X:X,"Significant")</f>
        <v>2</v>
      </c>
      <c r="F5" t="s">
        <v>58</v>
      </c>
      <c r="G5" s="3" t="e">
        <f>C7/C6</f>
        <v>#DIV/0!</v>
      </c>
      <c r="H5">
        <f>C7</f>
        <v>-1</v>
      </c>
      <c r="I5">
        <f>C6</f>
        <v>0</v>
      </c>
    </row>
    <row r="6" spans="2:9" ht="15">
      <c r="B6" t="s">
        <v>94</v>
      </c>
      <c r="C6">
        <f>COUNTIF('Data for Analysis'!Z:Z,"Include")</f>
        <v>0</v>
      </c>
      <c r="F6" t="s">
        <v>60</v>
      </c>
      <c r="G6" s="3" t="e">
        <f>C8/C2</f>
        <v>#DIV/0!</v>
      </c>
      <c r="H6">
        <f>C8</f>
        <v>1</v>
      </c>
      <c r="I6">
        <f>C2</f>
        <v>0</v>
      </c>
    </row>
    <row r="7" spans="2:3" ht="15">
      <c r="B7" t="s">
        <v>59</v>
      </c>
      <c r="C7">
        <f>COUNTA('Data for Analysis'!AA:AA)-1</f>
        <v>-1</v>
      </c>
    </row>
    <row r="8" spans="2:3" ht="15">
      <c r="B8" t="s">
        <v>61</v>
      </c>
      <c r="C8">
        <f>C6-C7</f>
        <v>1</v>
      </c>
    </row>
  </sheetData>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codeName="Sheet6"/>
  <dimension ref="A2:A100"/>
  <sheetViews>
    <sheetView workbookViewId="0" topLeftCell="A1">
      <selection pane="topLeft" activeCell="A45" sqref="A45"/>
    </sheetView>
  </sheetViews>
  <sheetFormatPr defaultRowHeight="15"/>
  <cols>
    <col min="1" max="1" width="32.4285714285714" bestFit="1" customWidth="1"/>
  </cols>
  <sheetData>
    <row r="2" spans="1:1" ht="15">
      <c r="A2" t="s">
        <v>31</v>
      </c>
    </row>
    <row r="4" spans="1:1" ht="15">
      <c r="A4" t="s">
        <v>32</v>
      </c>
    </row>
    <row r="5" spans="1:1" ht="15">
      <c r="A5" t="s">
        <v>33</v>
      </c>
    </row>
    <row r="6" spans="1:1" ht="15">
      <c r="A6" t="s">
        <v>34</v>
      </c>
    </row>
    <row r="7" spans="1:1" ht="15">
      <c r="A7" t="s">
        <v>22</v>
      </c>
    </row>
    <row r="8" spans="1:1" ht="15">
      <c r="A8" t="s">
        <v>35</v>
      </c>
    </row>
    <row r="9" spans="1:1" ht="15">
      <c r="A9" t="s">
        <v>36</v>
      </c>
    </row>
    <row r="10" spans="1:1" ht="15">
      <c r="A10" t="s">
        <v>30</v>
      </c>
    </row>
    <row r="11" spans="1:1" ht="15">
      <c r="A11" t="s">
        <v>27</v>
      </c>
    </row>
    <row r="12" spans="1:1" ht="15">
      <c r="A12" t="s">
        <v>37</v>
      </c>
    </row>
    <row r="13" spans="1:1" ht="15">
      <c r="A13" t="s">
        <v>38</v>
      </c>
    </row>
    <row r="14" spans="1:1" ht="15">
      <c r="A14" t="s">
        <v>39</v>
      </c>
    </row>
    <row r="15" spans="1:1" ht="15">
      <c r="A15" t="s">
        <v>28</v>
      </c>
    </row>
    <row r="16" spans="1:1" ht="15">
      <c r="A16" t="s">
        <v>40</v>
      </c>
    </row>
    <row r="17" spans="1:1" ht="15">
      <c r="A17" t="s">
        <v>26</v>
      </c>
    </row>
    <row r="18" spans="1:1" ht="15">
      <c r="A18" t="s">
        <v>23</v>
      </c>
    </row>
    <row r="19" spans="1:1" ht="15">
      <c r="A19" t="s">
        <v>21</v>
      </c>
    </row>
    <row r="20" spans="1:1" ht="15">
      <c r="A20" t="s">
        <v>41</v>
      </c>
    </row>
    <row r="21" spans="1:1" ht="15">
      <c r="A21" t="s">
        <v>42</v>
      </c>
    </row>
    <row r="22" spans="1:1" ht="15">
      <c r="A22" t="s">
        <v>43</v>
      </c>
    </row>
    <row r="23" spans="1:1" ht="15">
      <c r="A23" t="s">
        <v>44</v>
      </c>
    </row>
    <row r="24" spans="1:1" ht="15">
      <c r="A24" t="s">
        <v>45</v>
      </c>
    </row>
    <row r="25" spans="1:1" ht="15">
      <c r="A25" t="s">
        <v>46</v>
      </c>
    </row>
    <row r="26" spans="1:1" ht="15">
      <c r="A26" t="s">
        <v>47</v>
      </c>
    </row>
    <row r="27" spans="1:1" ht="15">
      <c r="A27" t="s">
        <v>48</v>
      </c>
    </row>
    <row r="28" spans="1:1" ht="15">
      <c r="A28" t="s">
        <v>49</v>
      </c>
    </row>
    <row r="29" spans="1:1" ht="15">
      <c r="A29" t="s">
        <v>50</v>
      </c>
    </row>
    <row r="30" spans="1:1" ht="15">
      <c r="A30" t="s">
        <v>51</v>
      </c>
    </row>
    <row r="31" spans="1:1" ht="15">
      <c r="A31" t="s">
        <v>52</v>
      </c>
    </row>
    <row r="32" spans="1:1" ht="15">
      <c r="A32" t="s">
        <v>29</v>
      </c>
    </row>
    <row r="33" spans="1:1" ht="15">
      <c r="A33" t="s">
        <v>83</v>
      </c>
    </row>
    <row r="34" spans="1:1" ht="15">
      <c r="A34" t="s">
        <v>84</v>
      </c>
    </row>
    <row r="35" spans="1:1" ht="15">
      <c r="A35" t="s">
        <v>85</v>
      </c>
    </row>
    <row r="36" spans="1:1" ht="15">
      <c r="A36" t="s">
        <v>86</v>
      </c>
    </row>
    <row r="37" spans="1:1" ht="15">
      <c r="A37" t="s">
        <v>87</v>
      </c>
    </row>
    <row r="38" spans="1:1" ht="15">
      <c r="A38" t="s">
        <v>88</v>
      </c>
    </row>
    <row r="39" spans="1:1" ht="15">
      <c r="A39" t="s">
        <v>89</v>
      </c>
    </row>
    <row r="40" spans="1:1" ht="15">
      <c r="A40" t="s">
        <v>28</v>
      </c>
    </row>
    <row r="41" spans="1:1" ht="15">
      <c r="A41" t="s">
        <v>45</v>
      </c>
    </row>
    <row r="42" spans="1:1" ht="15">
      <c r="A42" t="s">
        <v>24</v>
      </c>
    </row>
    <row r="43" spans="1:1" ht="15">
      <c r="A43" t="s">
        <v>25</v>
      </c>
    </row>
    <row r="44" spans="1:1" ht="15">
      <c r="A44" t="s">
        <v>90</v>
      </c>
    </row>
    <row r="45" spans="1:1" ht="15">
      <c r="A45" t="s">
        <v>32</v>
      </c>
    </row>
    <row r="46" spans="1:1" ht="15">
      <c r="A46" t="s">
        <v>32</v>
      </c>
    </row>
    <row r="47" spans="1:1" ht="15">
      <c r="A47" t="s">
        <v>32</v>
      </c>
    </row>
    <row r="48" spans="1:1" ht="15">
      <c r="A48" t="s">
        <v>32</v>
      </c>
    </row>
    <row r="49" spans="1:1" ht="15">
      <c r="A49" t="s">
        <v>32</v>
      </c>
    </row>
    <row r="50" spans="1:1" ht="15">
      <c r="A50" t="s">
        <v>32</v>
      </c>
    </row>
    <row r="51" spans="1:1" ht="15">
      <c r="A51" t="s">
        <v>32</v>
      </c>
    </row>
    <row r="52" spans="1:1" ht="15">
      <c r="A52" t="s">
        <v>32</v>
      </c>
    </row>
    <row r="53" spans="1:1" ht="15">
      <c r="A53" t="s">
        <v>32</v>
      </c>
    </row>
    <row r="54" spans="1:1" ht="15">
      <c r="A54" t="s">
        <v>32</v>
      </c>
    </row>
    <row r="55" spans="1:1" ht="15">
      <c r="A55" t="s">
        <v>32</v>
      </c>
    </row>
    <row r="56" spans="1:1" ht="15">
      <c r="A56" t="s">
        <v>32</v>
      </c>
    </row>
    <row r="57" spans="1:1" ht="15">
      <c r="A57" t="s">
        <v>32</v>
      </c>
    </row>
    <row r="58" spans="1:1" ht="15">
      <c r="A58" t="s">
        <v>32</v>
      </c>
    </row>
    <row r="59" spans="1:1" ht="15">
      <c r="A59" t="s">
        <v>32</v>
      </c>
    </row>
    <row r="60" spans="1:1" ht="15">
      <c r="A60" t="s">
        <v>32</v>
      </c>
    </row>
    <row r="61" spans="1:1" ht="15">
      <c r="A61" t="s">
        <v>32</v>
      </c>
    </row>
    <row r="62" spans="1:1" ht="15">
      <c r="A62" t="s">
        <v>32</v>
      </c>
    </row>
    <row r="63" spans="1:1" ht="15">
      <c r="A63" t="s">
        <v>32</v>
      </c>
    </row>
    <row r="64" spans="1:1" ht="15">
      <c r="A64" t="s">
        <v>32</v>
      </c>
    </row>
    <row r="65" spans="1:1" ht="15">
      <c r="A65" t="s">
        <v>32</v>
      </c>
    </row>
    <row r="66" spans="1:1" ht="15">
      <c r="A66" t="s">
        <v>32</v>
      </c>
    </row>
    <row r="67" spans="1:1" ht="15">
      <c r="A67" t="s">
        <v>32</v>
      </c>
    </row>
    <row r="68" spans="1:1" ht="15">
      <c r="A68" t="s">
        <v>32</v>
      </c>
    </row>
    <row r="69" spans="1:1" ht="15">
      <c r="A69" t="s">
        <v>32</v>
      </c>
    </row>
    <row r="70" spans="1:1" ht="15">
      <c r="A70" t="s">
        <v>32</v>
      </c>
    </row>
    <row r="71" spans="1:1" ht="15">
      <c r="A71" t="s">
        <v>32</v>
      </c>
    </row>
    <row r="72" spans="1:1" ht="15">
      <c r="A72" t="s">
        <v>32</v>
      </c>
    </row>
    <row r="73" spans="1:1" ht="15">
      <c r="A73" t="s">
        <v>32</v>
      </c>
    </row>
    <row r="74" spans="1:1" ht="15">
      <c r="A74" t="s">
        <v>32</v>
      </c>
    </row>
    <row r="75" spans="1:1" ht="15">
      <c r="A75" t="s">
        <v>32</v>
      </c>
    </row>
    <row r="76" spans="1:1" ht="15">
      <c r="A76" t="s">
        <v>32</v>
      </c>
    </row>
    <row r="77" spans="1:1" ht="15">
      <c r="A77" t="s">
        <v>32</v>
      </c>
    </row>
    <row r="78" spans="1:1" ht="15">
      <c r="A78" t="s">
        <v>32</v>
      </c>
    </row>
    <row r="79" spans="1:1" ht="15">
      <c r="A79" t="s">
        <v>32</v>
      </c>
    </row>
    <row r="80" spans="1:1" ht="15">
      <c r="A80" t="s">
        <v>32</v>
      </c>
    </row>
    <row r="81" spans="1:1" ht="15">
      <c r="A81" t="s">
        <v>32</v>
      </c>
    </row>
    <row r="82" spans="1:1" ht="15">
      <c r="A82" t="s">
        <v>32</v>
      </c>
    </row>
    <row r="83" spans="1:1" ht="15">
      <c r="A83" t="s">
        <v>32</v>
      </c>
    </row>
    <row r="84" spans="1:1" ht="15">
      <c r="A84" t="s">
        <v>32</v>
      </c>
    </row>
    <row r="85" spans="1:1" ht="15">
      <c r="A85" t="s">
        <v>32</v>
      </c>
    </row>
    <row r="86" spans="1:1" ht="15">
      <c r="A86" t="s">
        <v>32</v>
      </c>
    </row>
    <row r="87" spans="1:1" ht="15">
      <c r="A87" t="s">
        <v>32</v>
      </c>
    </row>
    <row r="88" spans="1:1" ht="15">
      <c r="A88" t="s">
        <v>32</v>
      </c>
    </row>
    <row r="89" spans="1:1" ht="15">
      <c r="A89" t="s">
        <v>32</v>
      </c>
    </row>
    <row r="90" spans="1:1" ht="15">
      <c r="A90" t="s">
        <v>32</v>
      </c>
    </row>
    <row r="91" spans="1:1" ht="15">
      <c r="A91" t="s">
        <v>32</v>
      </c>
    </row>
    <row r="92" spans="1:1" ht="15">
      <c r="A92" t="s">
        <v>32</v>
      </c>
    </row>
    <row r="93" spans="1:1" ht="15">
      <c r="A93" t="s">
        <v>32</v>
      </c>
    </row>
    <row r="94" spans="1:1" ht="15">
      <c r="A94" t="s">
        <v>32</v>
      </c>
    </row>
    <row r="95" spans="1:1" ht="15">
      <c r="A95" t="s">
        <v>32</v>
      </c>
    </row>
    <row r="96" spans="1:1" ht="15">
      <c r="A96" t="s">
        <v>32</v>
      </c>
    </row>
    <row r="97" spans="1:1" ht="15">
      <c r="A97" t="s">
        <v>32</v>
      </c>
    </row>
    <row r="98" spans="1:1" ht="15">
      <c r="A98" t="s">
        <v>32</v>
      </c>
    </row>
    <row r="99" spans="1:1" ht="15">
      <c r="A99" t="s">
        <v>32</v>
      </c>
    </row>
    <row r="100" spans="1:1" ht="15">
      <c r="A100" t="s">
        <v>32</v>
      </c>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codeName="Sheet7"/>
  <dimension ref="Q1:AA40"/>
  <sheetViews>
    <sheetView workbookViewId="0" topLeftCell="Q1">
      <selection pane="topLeft" activeCell="AC1" sqref="A1:AC4778"/>
    </sheetView>
  </sheetViews>
  <sheetFormatPr defaultRowHeight="15"/>
  <sheetData>
    <row r="1" spans="27:27" ht="15">
      <c r="AA1" s="5"/>
    </row>
    <row r="2" spans="27:27" ht="15">
      <c r="AA2" s="5"/>
    </row>
    <row r="3" spans="27:27" ht="15">
      <c r="AA3" s="5"/>
    </row>
    <row r="4" spans="27:27" ht="15">
      <c r="AA4" s="5"/>
    </row>
    <row r="5" spans="17:27" ht="15">
      <c r="Q5" s="1"/>
      <c r="AA5" s="5"/>
    </row>
    <row r="6" spans="27:27" ht="15">
      <c r="AA6" s="5"/>
    </row>
    <row r="7" spans="27:27" ht="15">
      <c r="AA7" s="5"/>
    </row>
    <row r="8" spans="27:27" ht="15">
      <c r="AA8" s="5"/>
    </row>
    <row r="9" spans="27:27" ht="15">
      <c r="AA9" s="5"/>
    </row>
    <row r="10" spans="27:27" ht="15">
      <c r="AA10" s="5"/>
    </row>
    <row r="11" spans="27:27" ht="15">
      <c r="AA11" s="5"/>
    </row>
    <row r="12" spans="27:27" ht="15">
      <c r="AA12" s="5"/>
    </row>
    <row r="13" spans="27:27" ht="15">
      <c r="AA13" s="5"/>
    </row>
    <row r="14" spans="27:27" ht="15">
      <c r="AA14" s="5"/>
    </row>
    <row r="15" spans="27:27" ht="15">
      <c r="AA15" s="5"/>
    </row>
    <row r="16" spans="17:27" ht="15">
      <c r="Q16" s="1"/>
      <c r="AA16" s="5"/>
    </row>
    <row r="17" spans="27:27" ht="15">
      <c r="AA17" s="5"/>
    </row>
    <row r="18" spans="17:27" ht="15">
      <c r="Q18" s="1"/>
      <c r="AA18" s="5"/>
    </row>
    <row r="19" spans="17:27" ht="15">
      <c r="Q19" s="1"/>
      <c r="AA19" s="5"/>
    </row>
    <row r="20" spans="27:27" ht="15">
      <c r="AA20" s="5"/>
    </row>
    <row r="21" spans="17:27" ht="15">
      <c r="Q21" s="1"/>
      <c r="AA21" s="5"/>
    </row>
    <row r="22" spans="27:27" ht="15">
      <c r="AA22" s="5"/>
    </row>
    <row r="23" spans="17:27" ht="15">
      <c r="Q23" s="1"/>
      <c r="AA23" s="5"/>
    </row>
    <row r="24" spans="27:27" ht="15">
      <c r="AA24" s="5"/>
    </row>
    <row r="25" spans="17:27" ht="15">
      <c r="Q25" s="1"/>
      <c r="AA25" s="5"/>
    </row>
    <row r="26" spans="27:27" ht="15">
      <c r="AA26" s="5"/>
    </row>
    <row r="27" spans="17:27" ht="15">
      <c r="Q27" s="1"/>
      <c r="AA27" s="5"/>
    </row>
    <row r="28" spans="27:27" ht="15">
      <c r="AA28" s="5"/>
    </row>
    <row r="29" spans="27:27" ht="15">
      <c r="AA29" s="5"/>
    </row>
    <row r="30" spans="27:27" ht="15">
      <c r="AA30" s="5"/>
    </row>
    <row r="31" spans="17:27" ht="15">
      <c r="Q31" s="1"/>
      <c r="AA31" s="5"/>
    </row>
    <row r="32" spans="17:27" ht="15">
      <c r="Q32" s="1"/>
      <c r="AA32" s="5"/>
    </row>
    <row r="33" spans="27:27" ht="15">
      <c r="AA33" s="5"/>
    </row>
    <row r="34" spans="17:27" ht="15">
      <c r="Q34" s="1"/>
      <c r="AA34" s="5"/>
    </row>
    <row r="35" spans="27:27" ht="15">
      <c r="AA35" s="5"/>
    </row>
    <row r="36" spans="27:27" ht="15">
      <c r="AA36" s="5"/>
    </row>
    <row r="37" spans="27:27" ht="15">
      <c r="AA37" s="5"/>
    </row>
    <row r="38" spans="27:27" ht="15">
      <c r="AA38" s="5"/>
    </row>
    <row r="39" spans="27:27" ht="15">
      <c r="AA39" s="5"/>
    </row>
    <row r="40" spans="27:27" ht="15">
      <c r="AA40" s="5"/>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6</vt:i4>
      </vt:variant>
    </vt:vector>
  </HeadingPairs>
  <TitlesOfParts>
    <vt:vector size="6" baseType="lpstr">
      <vt:lpstr>Data Input</vt:lpstr>
      <vt:lpstr>Instructions for use</vt:lpstr>
      <vt:lpstr>Data for Analysis</vt:lpstr>
      <vt:lpstr>Data Analysis</vt:lpstr>
      <vt:lpstr>Excluded terms</vt:lpstr>
      <vt:lpstr>Data for Tumour Stream Review</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O'Connor (DHHS)</dc:creator>
  <cp:keywords/>
  <dc:description/>
  <cp:lastModifiedBy>Shaun O'Connor (DHHS)</cp:lastModifiedBy>
  <dcterms:created xsi:type="dcterms:W3CDTF">2019-07-26T05:52:16Z</dcterms:created>
  <dcterms:modified xsi:type="dcterms:W3CDTF">2020-01-21T23:50:23Z</dcterms:modified>
  <cp:category/>
</cp:coreProperties>
</file>